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7855" windowHeight="13275"/>
  </bookViews>
  <sheets>
    <sheet name="VAR" sheetId="2" r:id="rId1"/>
    <sheet name="Sheet1" sheetId="1" r:id="rId2"/>
    <sheet name="Ln+Standardized" sheetId="3" r:id="rId3"/>
    <sheet name="Base" sheetId="5" r:id="rId4"/>
    <sheet name="2010" sheetId="4" r:id="rId5"/>
  </sheets>
  <calcPr calcId="171027"/>
</workbook>
</file>

<file path=xl/calcChain.xml><?xml version="1.0" encoding="utf-8"?>
<calcChain xmlns="http://schemas.openxmlformats.org/spreadsheetml/2006/main">
  <c r="G243" i="3" l="1"/>
  <c r="G242" i="3"/>
  <c r="T124" i="3" s="1"/>
  <c r="E243" i="3"/>
  <c r="S48" i="3" s="1"/>
  <c r="E242" i="3"/>
  <c r="T241" i="3" l="1"/>
  <c r="T9" i="3"/>
  <c r="T17" i="3"/>
  <c r="T29" i="3"/>
  <c r="T45" i="3"/>
  <c r="T61" i="3"/>
  <c r="T87" i="3"/>
  <c r="T119" i="3"/>
  <c r="T3" i="3"/>
  <c r="T11" i="3"/>
  <c r="T19" i="3"/>
  <c r="T34" i="3"/>
  <c r="T50" i="3"/>
  <c r="T66" i="3"/>
  <c r="T92" i="3"/>
  <c r="T196" i="3"/>
  <c r="T5" i="3"/>
  <c r="T13" i="3"/>
  <c r="T21" i="3"/>
  <c r="T37" i="3"/>
  <c r="T53" i="3"/>
  <c r="T69" i="3"/>
  <c r="T103" i="3"/>
  <c r="T135" i="3"/>
  <c r="T7" i="3"/>
  <c r="T15" i="3"/>
  <c r="T26" i="3"/>
  <c r="T42" i="3"/>
  <c r="T58" i="3"/>
  <c r="T76" i="3"/>
  <c r="T108" i="3"/>
  <c r="T140" i="3"/>
  <c r="S32" i="3"/>
  <c r="S64" i="3"/>
  <c r="S98" i="3"/>
  <c r="S24" i="3"/>
  <c r="S56" i="3"/>
  <c r="S82" i="3"/>
  <c r="S240" i="3"/>
  <c r="S200" i="3"/>
  <c r="S184" i="3"/>
  <c r="S168" i="3"/>
  <c r="S152" i="3"/>
  <c r="S136" i="3"/>
  <c r="S120" i="3"/>
  <c r="S104" i="3"/>
  <c r="S88" i="3"/>
  <c r="S70" i="3"/>
  <c r="S62" i="3"/>
  <c r="S54" i="3"/>
  <c r="S46" i="3"/>
  <c r="S20" i="3"/>
  <c r="S16" i="3"/>
  <c r="S12" i="3"/>
  <c r="S8" i="3"/>
  <c r="S4" i="3"/>
  <c r="S38" i="3"/>
  <c r="S30" i="3"/>
  <c r="S22" i="3"/>
  <c r="S18" i="3"/>
  <c r="S14" i="3"/>
  <c r="S10" i="3"/>
  <c r="S6" i="3"/>
  <c r="S2" i="3"/>
  <c r="S236" i="3"/>
  <c r="S228" i="3"/>
  <c r="S220" i="3"/>
  <c r="S212" i="3"/>
  <c r="S194" i="3"/>
  <c r="S178" i="3"/>
  <c r="S162" i="3"/>
  <c r="S146" i="3"/>
  <c r="S130" i="3"/>
  <c r="S40" i="3"/>
  <c r="S72" i="3"/>
  <c r="S114" i="3"/>
  <c r="T151" i="3"/>
  <c r="T156" i="3"/>
  <c r="T167" i="3"/>
  <c r="T172" i="3"/>
  <c r="T183" i="3"/>
  <c r="T188" i="3"/>
  <c r="T199" i="3"/>
  <c r="T204" i="3"/>
  <c r="T51" i="3"/>
  <c r="T2" i="3"/>
  <c r="T4" i="3"/>
  <c r="T6" i="3"/>
  <c r="T8" i="3"/>
  <c r="T10" i="3"/>
  <c r="T12" i="3"/>
  <c r="T14" i="3"/>
  <c r="T16" i="3"/>
  <c r="T18" i="3"/>
  <c r="T20" i="3"/>
  <c r="T22" i="3"/>
  <c r="T25" i="3"/>
  <c r="S28" i="3"/>
  <c r="T30" i="3"/>
  <c r="T33" i="3"/>
  <c r="S36" i="3"/>
  <c r="T38" i="3"/>
  <c r="T41" i="3"/>
  <c r="S44" i="3"/>
  <c r="T46" i="3"/>
  <c r="T49" i="3"/>
  <c r="S52" i="3"/>
  <c r="T54" i="3"/>
  <c r="T57" i="3"/>
  <c r="S60" i="3"/>
  <c r="T62" i="3"/>
  <c r="T65" i="3"/>
  <c r="S68" i="3"/>
  <c r="T70" i="3"/>
  <c r="S74" i="3"/>
  <c r="T79" i="3"/>
  <c r="T84" i="3"/>
  <c r="S90" i="3"/>
  <c r="T95" i="3"/>
  <c r="T100" i="3"/>
  <c r="S106" i="3"/>
  <c r="T111" i="3"/>
  <c r="T116" i="3"/>
  <c r="S122" i="3"/>
  <c r="T127" i="3"/>
  <c r="T132" i="3"/>
  <c r="S138" i="3"/>
  <c r="T143" i="3"/>
  <c r="T148" i="3"/>
  <c r="S154" i="3"/>
  <c r="T159" i="3"/>
  <c r="T164" i="3"/>
  <c r="S170" i="3"/>
  <c r="T175" i="3"/>
  <c r="T180" i="3"/>
  <c r="S186" i="3"/>
  <c r="T191" i="3"/>
  <c r="S202" i="3"/>
  <c r="S208" i="3"/>
  <c r="S216" i="3"/>
  <c r="S224" i="3"/>
  <c r="S232" i="3"/>
  <c r="T239" i="3"/>
  <c r="T237" i="3"/>
  <c r="T235" i="3"/>
  <c r="T233" i="3"/>
  <c r="T231" i="3"/>
  <c r="T229" i="3"/>
  <c r="T227" i="3"/>
  <c r="T225" i="3"/>
  <c r="T223" i="3"/>
  <c r="T221" i="3"/>
  <c r="T219" i="3"/>
  <c r="T217" i="3"/>
  <c r="T215" i="3"/>
  <c r="T213" i="3"/>
  <c r="T211" i="3"/>
  <c r="T209" i="3"/>
  <c r="T207" i="3"/>
  <c r="T238" i="3"/>
  <c r="T234" i="3"/>
  <c r="T230" i="3"/>
  <c r="T226" i="3"/>
  <c r="T222" i="3"/>
  <c r="T218" i="3"/>
  <c r="T214" i="3"/>
  <c r="T210" i="3"/>
  <c r="T206" i="3"/>
  <c r="T201" i="3"/>
  <c r="T198" i="3"/>
  <c r="T193" i="3"/>
  <c r="T190" i="3"/>
  <c r="T185" i="3"/>
  <c r="T182" i="3"/>
  <c r="T177" i="3"/>
  <c r="T174" i="3"/>
  <c r="T169" i="3"/>
  <c r="T166" i="3"/>
  <c r="T161" i="3"/>
  <c r="T158" i="3"/>
  <c r="T153" i="3"/>
  <c r="T150" i="3"/>
  <c r="T145" i="3"/>
  <c r="T142" i="3"/>
  <c r="T137" i="3"/>
  <c r="T134" i="3"/>
  <c r="T129" i="3"/>
  <c r="T126" i="3"/>
  <c r="T121" i="3"/>
  <c r="T118" i="3"/>
  <c r="T113" i="3"/>
  <c r="T110" i="3"/>
  <c r="T105" i="3"/>
  <c r="T102" i="3"/>
  <c r="T97" i="3"/>
  <c r="T94" i="3"/>
  <c r="T89" i="3"/>
  <c r="T86" i="3"/>
  <c r="T81" i="3"/>
  <c r="T78" i="3"/>
  <c r="T73" i="3"/>
  <c r="T203" i="3"/>
  <c r="T200" i="3"/>
  <c r="T195" i="3"/>
  <c r="T192" i="3"/>
  <c r="T187" i="3"/>
  <c r="T184" i="3"/>
  <c r="T179" i="3"/>
  <c r="T176" i="3"/>
  <c r="T171" i="3"/>
  <c r="T168" i="3"/>
  <c r="T163" i="3"/>
  <c r="T160" i="3"/>
  <c r="T155" i="3"/>
  <c r="T152" i="3"/>
  <c r="T147" i="3"/>
  <c r="T144" i="3"/>
  <c r="T139" i="3"/>
  <c r="T136" i="3"/>
  <c r="T131" i="3"/>
  <c r="T128" i="3"/>
  <c r="T123" i="3"/>
  <c r="T120" i="3"/>
  <c r="T115" i="3"/>
  <c r="T112" i="3"/>
  <c r="T107" i="3"/>
  <c r="T104" i="3"/>
  <c r="T99" i="3"/>
  <c r="T96" i="3"/>
  <c r="T91" i="3"/>
  <c r="T88" i="3"/>
  <c r="T83" i="3"/>
  <c r="T80" i="3"/>
  <c r="T75" i="3"/>
  <c r="T24" i="3"/>
  <c r="T27" i="3"/>
  <c r="T32" i="3"/>
  <c r="T35" i="3"/>
  <c r="T40" i="3"/>
  <c r="T43" i="3"/>
  <c r="T48" i="3"/>
  <c r="T56" i="3"/>
  <c r="T59" i="3"/>
  <c r="T64" i="3"/>
  <c r="T67" i="3"/>
  <c r="T72" i="3"/>
  <c r="T77" i="3"/>
  <c r="T82" i="3"/>
  <c r="T93" i="3"/>
  <c r="T98" i="3"/>
  <c r="T109" i="3"/>
  <c r="T114" i="3"/>
  <c r="T125" i="3"/>
  <c r="T130" i="3"/>
  <c r="T141" i="3"/>
  <c r="T146" i="3"/>
  <c r="T157" i="3"/>
  <c r="T162" i="3"/>
  <c r="T173" i="3"/>
  <c r="T178" i="3"/>
  <c r="T189" i="3"/>
  <c r="T194" i="3"/>
  <c r="T205" i="3"/>
  <c r="T212" i="3"/>
  <c r="T220" i="3"/>
  <c r="T228" i="3"/>
  <c r="T236" i="3"/>
  <c r="S239" i="3"/>
  <c r="S237" i="3"/>
  <c r="S235" i="3"/>
  <c r="S233" i="3"/>
  <c r="S231" i="3"/>
  <c r="S229" i="3"/>
  <c r="S227" i="3"/>
  <c r="S225" i="3"/>
  <c r="S223" i="3"/>
  <c r="S221" i="3"/>
  <c r="S219" i="3"/>
  <c r="S217" i="3"/>
  <c r="S215" i="3"/>
  <c r="S213" i="3"/>
  <c r="S211" i="3"/>
  <c r="S209" i="3"/>
  <c r="S207" i="3"/>
  <c r="S205" i="3"/>
  <c r="S203" i="3"/>
  <c r="S201" i="3"/>
  <c r="S199" i="3"/>
  <c r="S197" i="3"/>
  <c r="S195" i="3"/>
  <c r="S193" i="3"/>
  <c r="S191" i="3"/>
  <c r="S189" i="3"/>
  <c r="S187" i="3"/>
  <c r="S185" i="3"/>
  <c r="S183" i="3"/>
  <c r="S181" i="3"/>
  <c r="S179" i="3"/>
  <c r="S177" i="3"/>
  <c r="S175" i="3"/>
  <c r="S173" i="3"/>
  <c r="S171" i="3"/>
  <c r="S169" i="3"/>
  <c r="S167" i="3"/>
  <c r="S165" i="3"/>
  <c r="S163" i="3"/>
  <c r="S161" i="3"/>
  <c r="S159" i="3"/>
  <c r="S157" i="3"/>
  <c r="S155" i="3"/>
  <c r="S153" i="3"/>
  <c r="S151" i="3"/>
  <c r="S149" i="3"/>
  <c r="S147" i="3"/>
  <c r="S145" i="3"/>
  <c r="S143" i="3"/>
  <c r="S141" i="3"/>
  <c r="S139" i="3"/>
  <c r="S137" i="3"/>
  <c r="S135" i="3"/>
  <c r="S133" i="3"/>
  <c r="S131" i="3"/>
  <c r="S129" i="3"/>
  <c r="S127" i="3"/>
  <c r="S125" i="3"/>
  <c r="S123" i="3"/>
  <c r="S121" i="3"/>
  <c r="S119" i="3"/>
  <c r="S117" i="3"/>
  <c r="S115" i="3"/>
  <c r="S113" i="3"/>
  <c r="S111" i="3"/>
  <c r="S109" i="3"/>
  <c r="S107" i="3"/>
  <c r="S105" i="3"/>
  <c r="S103" i="3"/>
  <c r="S101" i="3"/>
  <c r="S99" i="3"/>
  <c r="S97" i="3"/>
  <c r="S95" i="3"/>
  <c r="S93" i="3"/>
  <c r="S91" i="3"/>
  <c r="S89" i="3"/>
  <c r="S87" i="3"/>
  <c r="S85" i="3"/>
  <c r="S83" i="3"/>
  <c r="S81" i="3"/>
  <c r="S79" i="3"/>
  <c r="S77" i="3"/>
  <c r="S75" i="3"/>
  <c r="S73" i="3"/>
  <c r="S204" i="3"/>
  <c r="S196" i="3"/>
  <c r="S188" i="3"/>
  <c r="S180" i="3"/>
  <c r="S172" i="3"/>
  <c r="S164" i="3"/>
  <c r="S156" i="3"/>
  <c r="S148" i="3"/>
  <c r="S140" i="3"/>
  <c r="S132" i="3"/>
  <c r="S124" i="3"/>
  <c r="S116" i="3"/>
  <c r="S108" i="3"/>
  <c r="S100" i="3"/>
  <c r="S92" i="3"/>
  <c r="S84" i="3"/>
  <c r="S76" i="3"/>
  <c r="S71" i="3"/>
  <c r="S69" i="3"/>
  <c r="S67" i="3"/>
  <c r="S65" i="3"/>
  <c r="S63" i="3"/>
  <c r="S61" i="3"/>
  <c r="S59" i="3"/>
  <c r="S57" i="3"/>
  <c r="S55" i="3"/>
  <c r="S53" i="3"/>
  <c r="S51" i="3"/>
  <c r="S49" i="3"/>
  <c r="S47" i="3"/>
  <c r="S45" i="3"/>
  <c r="S43" i="3"/>
  <c r="S41" i="3"/>
  <c r="S39" i="3"/>
  <c r="S37" i="3"/>
  <c r="S35" i="3"/>
  <c r="S33" i="3"/>
  <c r="S31" i="3"/>
  <c r="S29" i="3"/>
  <c r="S27" i="3"/>
  <c r="S25" i="3"/>
  <c r="S23" i="3"/>
  <c r="S238" i="3"/>
  <c r="S234" i="3"/>
  <c r="S230" i="3"/>
  <c r="S226" i="3"/>
  <c r="S222" i="3"/>
  <c r="S218" i="3"/>
  <c r="S214" i="3"/>
  <c r="S210" i="3"/>
  <c r="S206" i="3"/>
  <c r="S198" i="3"/>
  <c r="S190" i="3"/>
  <c r="S182" i="3"/>
  <c r="S174" i="3"/>
  <c r="S166" i="3"/>
  <c r="S158" i="3"/>
  <c r="S150" i="3"/>
  <c r="S142" i="3"/>
  <c r="S134" i="3"/>
  <c r="S126" i="3"/>
  <c r="S118" i="3"/>
  <c r="S110" i="3"/>
  <c r="S102" i="3"/>
  <c r="S94" i="3"/>
  <c r="S86" i="3"/>
  <c r="S78" i="3"/>
  <c r="S241" i="3"/>
  <c r="S3" i="3"/>
  <c r="S5" i="3"/>
  <c r="S7" i="3"/>
  <c r="S9" i="3"/>
  <c r="S11" i="3"/>
  <c r="S13" i="3"/>
  <c r="S15" i="3"/>
  <c r="S17" i="3"/>
  <c r="S19" i="3"/>
  <c r="S21" i="3"/>
  <c r="T23" i="3"/>
  <c r="S26" i="3"/>
  <c r="T28" i="3"/>
  <c r="T31" i="3"/>
  <c r="S34" i="3"/>
  <c r="T36" i="3"/>
  <c r="T39" i="3"/>
  <c r="S42" i="3"/>
  <c r="T44" i="3"/>
  <c r="T47" i="3"/>
  <c r="S50" i="3"/>
  <c r="T52" i="3"/>
  <c r="T55" i="3"/>
  <c r="S58" i="3"/>
  <c r="T60" i="3"/>
  <c r="T63" i="3"/>
  <c r="S66" i="3"/>
  <c r="T68" i="3"/>
  <c r="T71" i="3"/>
  <c r="T74" i="3"/>
  <c r="S80" i="3"/>
  <c r="T85" i="3"/>
  <c r="T90" i="3"/>
  <c r="S96" i="3"/>
  <c r="T101" i="3"/>
  <c r="T106" i="3"/>
  <c r="S112" i="3"/>
  <c r="T117" i="3"/>
  <c r="T122" i="3"/>
  <c r="S128" i="3"/>
  <c r="T133" i="3"/>
  <c r="T138" i="3"/>
  <c r="S144" i="3"/>
  <c r="T149" i="3"/>
  <c r="T154" i="3"/>
  <c r="S160" i="3"/>
  <c r="T165" i="3"/>
  <c r="T170" i="3"/>
  <c r="S176" i="3"/>
  <c r="T181" i="3"/>
  <c r="T186" i="3"/>
  <c r="S192" i="3"/>
  <c r="T197" i="3"/>
  <c r="T202" i="3"/>
  <c r="T208" i="3"/>
  <c r="T216" i="3"/>
  <c r="T224" i="3"/>
  <c r="T232" i="3"/>
  <c r="T240" i="3"/>
  <c r="S242" i="3" l="1"/>
  <c r="S243" i="3"/>
  <c r="T242" i="3"/>
  <c r="T243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J241" i="2" s="1"/>
  <c r="F2" i="2"/>
  <c r="I3" i="2" s="1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Q241" i="2" s="1"/>
  <c r="M2" i="2"/>
  <c r="P3" i="2" s="1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" i="3"/>
  <c r="Q226" i="2" l="1"/>
  <c r="R227" i="2" s="1"/>
  <c r="P227" i="2"/>
  <c r="P215" i="2"/>
  <c r="Q214" i="2"/>
  <c r="R215" i="2" s="1"/>
  <c r="Q202" i="2"/>
  <c r="R203" i="2" s="1"/>
  <c r="P203" i="2"/>
  <c r="Q190" i="2"/>
  <c r="R191" i="2" s="1"/>
  <c r="P191" i="2"/>
  <c r="Q170" i="2"/>
  <c r="R171" i="2" s="1"/>
  <c r="P171" i="2"/>
  <c r="Q138" i="2"/>
  <c r="R139" i="2" s="1"/>
  <c r="P139" i="2"/>
  <c r="Q30" i="2"/>
  <c r="R31" i="2" s="1"/>
  <c r="P31" i="2"/>
  <c r="Q234" i="2"/>
  <c r="R235" i="2" s="1"/>
  <c r="P235" i="2"/>
  <c r="Q222" i="2"/>
  <c r="R223" i="2" s="1"/>
  <c r="P223" i="2"/>
  <c r="Q206" i="2"/>
  <c r="R207" i="2" s="1"/>
  <c r="P207" i="2"/>
  <c r="Q194" i="2"/>
  <c r="R195" i="2" s="1"/>
  <c r="P195" i="2"/>
  <c r="Q186" i="2"/>
  <c r="R187" i="2" s="1"/>
  <c r="P187" i="2"/>
  <c r="Q178" i="2"/>
  <c r="R179" i="2" s="1"/>
  <c r="P179" i="2"/>
  <c r="Q166" i="2"/>
  <c r="R167" i="2" s="1"/>
  <c r="P167" i="2"/>
  <c r="Q158" i="2"/>
  <c r="R159" i="2" s="1"/>
  <c r="P159" i="2"/>
  <c r="Q150" i="2"/>
  <c r="R151" i="2" s="1"/>
  <c r="P151" i="2"/>
  <c r="Q142" i="2"/>
  <c r="R143" i="2" s="1"/>
  <c r="P143" i="2"/>
  <c r="P135" i="2"/>
  <c r="Q134" i="2"/>
  <c r="R135" i="2" s="1"/>
  <c r="Q126" i="2"/>
  <c r="R127" i="2" s="1"/>
  <c r="P127" i="2"/>
  <c r="Q118" i="2"/>
  <c r="R119" i="2" s="1"/>
  <c r="P119" i="2"/>
  <c r="Q110" i="2"/>
  <c r="R111" i="2" s="1"/>
  <c r="P111" i="2"/>
  <c r="P103" i="2"/>
  <c r="Q102" i="2"/>
  <c r="R103" i="2" s="1"/>
  <c r="Q94" i="2"/>
  <c r="R95" i="2" s="1"/>
  <c r="P95" i="2"/>
  <c r="Q86" i="2"/>
  <c r="R87" i="2" s="1"/>
  <c r="P87" i="2"/>
  <c r="Q78" i="2"/>
  <c r="R79" i="2" s="1"/>
  <c r="P79" i="2"/>
  <c r="Q74" i="2"/>
  <c r="R75" i="2" s="1"/>
  <c r="P75" i="2"/>
  <c r="Q66" i="2"/>
  <c r="R67" i="2" s="1"/>
  <c r="P67" i="2"/>
  <c r="Q62" i="2"/>
  <c r="R63" i="2" s="1"/>
  <c r="P63" i="2"/>
  <c r="Q54" i="2"/>
  <c r="R55" i="2" s="1"/>
  <c r="P55" i="2"/>
  <c r="Q46" i="2"/>
  <c r="R47" i="2" s="1"/>
  <c r="P47" i="2"/>
  <c r="Q42" i="2"/>
  <c r="R43" i="2" s="1"/>
  <c r="P43" i="2"/>
  <c r="Q34" i="2"/>
  <c r="R35" i="2" s="1"/>
  <c r="P35" i="2"/>
  <c r="Q22" i="2"/>
  <c r="R23" i="2" s="1"/>
  <c r="P23" i="2"/>
  <c r="Q14" i="2"/>
  <c r="R15" i="2" s="1"/>
  <c r="P15" i="2"/>
  <c r="Q10" i="2"/>
  <c r="R11" i="2" s="1"/>
  <c r="P11" i="2"/>
  <c r="J234" i="2"/>
  <c r="K235" i="2" s="1"/>
  <c r="I235" i="2"/>
  <c r="J226" i="2"/>
  <c r="K227" i="2" s="1"/>
  <c r="I227" i="2"/>
  <c r="J218" i="2"/>
  <c r="K219" i="2" s="1"/>
  <c r="I219" i="2"/>
  <c r="J214" i="2"/>
  <c r="K215" i="2" s="1"/>
  <c r="I215" i="2"/>
  <c r="J206" i="2"/>
  <c r="K207" i="2" s="1"/>
  <c r="I207" i="2"/>
  <c r="I199" i="2"/>
  <c r="J198" i="2"/>
  <c r="K199" i="2" s="1"/>
  <c r="J190" i="2"/>
  <c r="K191" i="2" s="1"/>
  <c r="I191" i="2"/>
  <c r="J182" i="2"/>
  <c r="K183" i="2" s="1"/>
  <c r="I183" i="2"/>
  <c r="J174" i="2"/>
  <c r="K175" i="2" s="1"/>
  <c r="I175" i="2"/>
  <c r="J170" i="2"/>
  <c r="K171" i="2" s="1"/>
  <c r="I171" i="2"/>
  <c r="J162" i="2"/>
  <c r="K163" i="2" s="1"/>
  <c r="I163" i="2"/>
  <c r="J154" i="2"/>
  <c r="K155" i="2" s="1"/>
  <c r="I155" i="2"/>
  <c r="J146" i="2"/>
  <c r="K147" i="2" s="1"/>
  <c r="I147" i="2"/>
  <c r="J138" i="2"/>
  <c r="K139" i="2" s="1"/>
  <c r="I139" i="2"/>
  <c r="I135" i="2"/>
  <c r="J134" i="2"/>
  <c r="K135" i="2" s="1"/>
  <c r="I127" i="2"/>
  <c r="J126" i="2"/>
  <c r="K127" i="2" s="1"/>
  <c r="J122" i="2"/>
  <c r="K123" i="2" s="1"/>
  <c r="I123" i="2"/>
  <c r="I119" i="2"/>
  <c r="J118" i="2"/>
  <c r="K119" i="2" s="1"/>
  <c r="I111" i="2"/>
  <c r="J110" i="2"/>
  <c r="K111" i="2" s="1"/>
  <c r="J106" i="2"/>
  <c r="K107" i="2" s="1"/>
  <c r="I107" i="2"/>
  <c r="I103" i="2"/>
  <c r="J102" i="2"/>
  <c r="K103" i="2" s="1"/>
  <c r="J98" i="2"/>
  <c r="K99" i="2" s="1"/>
  <c r="I99" i="2"/>
  <c r="I95" i="2"/>
  <c r="J94" i="2"/>
  <c r="K95" i="2" s="1"/>
  <c r="J90" i="2"/>
  <c r="K91" i="2" s="1"/>
  <c r="I91" i="2"/>
  <c r="I87" i="2"/>
  <c r="J86" i="2"/>
  <c r="K87" i="2" s="1"/>
  <c r="I79" i="2"/>
  <c r="J78" i="2"/>
  <c r="K79" i="2" s="1"/>
  <c r="J74" i="2"/>
  <c r="K75" i="2" s="1"/>
  <c r="I75" i="2"/>
  <c r="J70" i="2"/>
  <c r="K71" i="2" s="1"/>
  <c r="I71" i="2"/>
  <c r="J66" i="2"/>
  <c r="K67" i="2" s="1"/>
  <c r="I67" i="2"/>
  <c r="J62" i="2"/>
  <c r="K63" i="2" s="1"/>
  <c r="I63" i="2"/>
  <c r="J58" i="2"/>
  <c r="K59" i="2" s="1"/>
  <c r="I59" i="2"/>
  <c r="J54" i="2"/>
  <c r="K55" i="2" s="1"/>
  <c r="I55" i="2"/>
  <c r="J50" i="2"/>
  <c r="K51" i="2" s="1"/>
  <c r="I51" i="2"/>
  <c r="J46" i="2"/>
  <c r="K47" i="2" s="1"/>
  <c r="I47" i="2"/>
  <c r="J42" i="2"/>
  <c r="K43" i="2" s="1"/>
  <c r="I43" i="2"/>
  <c r="J38" i="2"/>
  <c r="K39" i="2" s="1"/>
  <c r="I39" i="2"/>
  <c r="J34" i="2"/>
  <c r="K35" i="2" s="1"/>
  <c r="I35" i="2"/>
  <c r="J30" i="2"/>
  <c r="K31" i="2" s="1"/>
  <c r="I31" i="2"/>
  <c r="J26" i="2"/>
  <c r="K27" i="2" s="1"/>
  <c r="I27" i="2"/>
  <c r="J22" i="2"/>
  <c r="K23" i="2" s="1"/>
  <c r="I23" i="2"/>
  <c r="J18" i="2"/>
  <c r="K19" i="2" s="1"/>
  <c r="I19" i="2"/>
  <c r="J14" i="2"/>
  <c r="K15" i="2" s="1"/>
  <c r="I15" i="2"/>
  <c r="J10" i="2"/>
  <c r="K11" i="2" s="1"/>
  <c r="I11" i="2"/>
  <c r="I7" i="2"/>
  <c r="J6" i="2"/>
  <c r="K7" i="2" s="1"/>
  <c r="Q237" i="2"/>
  <c r="R238" i="2" s="1"/>
  <c r="P238" i="2"/>
  <c r="Q229" i="2"/>
  <c r="R230" i="2" s="1"/>
  <c r="P230" i="2"/>
  <c r="Q221" i="2"/>
  <c r="R222" i="2" s="1"/>
  <c r="P222" i="2"/>
  <c r="Q213" i="2"/>
  <c r="R214" i="2" s="1"/>
  <c r="P214" i="2"/>
  <c r="Q209" i="2"/>
  <c r="R210" i="2" s="1"/>
  <c r="P210" i="2"/>
  <c r="Q201" i="2"/>
  <c r="R202" i="2" s="1"/>
  <c r="P202" i="2"/>
  <c r="Q193" i="2"/>
  <c r="R194" i="2" s="1"/>
  <c r="P194" i="2"/>
  <c r="Q189" i="2"/>
  <c r="R190" i="2" s="1"/>
  <c r="P190" i="2"/>
  <c r="Q181" i="2"/>
  <c r="R182" i="2" s="1"/>
  <c r="P182" i="2"/>
  <c r="Q173" i="2"/>
  <c r="R174" i="2" s="1"/>
  <c r="P174" i="2"/>
  <c r="Q169" i="2"/>
  <c r="R170" i="2" s="1"/>
  <c r="P170" i="2"/>
  <c r="Q161" i="2"/>
  <c r="R162" i="2" s="1"/>
  <c r="P162" i="2"/>
  <c r="Q153" i="2"/>
  <c r="R154" i="2" s="1"/>
  <c r="P154" i="2"/>
  <c r="Q145" i="2"/>
  <c r="R146" i="2" s="1"/>
  <c r="P146" i="2"/>
  <c r="Q137" i="2"/>
  <c r="R138" i="2" s="1"/>
  <c r="P138" i="2"/>
  <c r="Q129" i="2"/>
  <c r="R130" i="2" s="1"/>
  <c r="P130" i="2"/>
  <c r="Q121" i="2"/>
  <c r="R122" i="2" s="1"/>
  <c r="P122" i="2"/>
  <c r="Q113" i="2"/>
  <c r="R114" i="2" s="1"/>
  <c r="P114" i="2"/>
  <c r="Q105" i="2"/>
  <c r="R106" i="2" s="1"/>
  <c r="P106" i="2"/>
  <c r="Q97" i="2"/>
  <c r="R98" i="2" s="1"/>
  <c r="P98" i="2"/>
  <c r="Q89" i="2"/>
  <c r="R90" i="2" s="1"/>
  <c r="P90" i="2"/>
  <c r="Q85" i="2"/>
  <c r="R86" i="2" s="1"/>
  <c r="P86" i="2"/>
  <c r="Q77" i="2"/>
  <c r="R78" i="2" s="1"/>
  <c r="P78" i="2"/>
  <c r="Q69" i="2"/>
  <c r="R70" i="2" s="1"/>
  <c r="P70" i="2"/>
  <c r="Q61" i="2"/>
  <c r="R62" i="2" s="1"/>
  <c r="P62" i="2"/>
  <c r="Q53" i="2"/>
  <c r="R54" i="2" s="1"/>
  <c r="P54" i="2"/>
  <c r="Q45" i="2"/>
  <c r="R46" i="2" s="1"/>
  <c r="P46" i="2"/>
  <c r="Q37" i="2"/>
  <c r="R38" i="2" s="1"/>
  <c r="P38" i="2"/>
  <c r="Q29" i="2"/>
  <c r="R30" i="2" s="1"/>
  <c r="P30" i="2"/>
  <c r="Q25" i="2"/>
  <c r="R26" i="2" s="1"/>
  <c r="P26" i="2"/>
  <c r="Q17" i="2"/>
  <c r="R18" i="2" s="1"/>
  <c r="P18" i="2"/>
  <c r="Q9" i="2"/>
  <c r="R10" i="2" s="1"/>
  <c r="P10" i="2"/>
  <c r="J233" i="2"/>
  <c r="K234" i="2" s="1"/>
  <c r="I234" i="2"/>
  <c r="J229" i="2"/>
  <c r="K230" i="2" s="1"/>
  <c r="I230" i="2"/>
  <c r="J225" i="2"/>
  <c r="K226" i="2" s="1"/>
  <c r="I226" i="2"/>
  <c r="J221" i="2"/>
  <c r="K222" i="2" s="1"/>
  <c r="I222" i="2"/>
  <c r="J217" i="2"/>
  <c r="K218" i="2" s="1"/>
  <c r="I218" i="2"/>
  <c r="J213" i="2"/>
  <c r="K214" i="2" s="1"/>
  <c r="I214" i="2"/>
  <c r="I210" i="2"/>
  <c r="J209" i="2"/>
  <c r="K210" i="2" s="1"/>
  <c r="J205" i="2"/>
  <c r="K206" i="2" s="1"/>
  <c r="I206" i="2"/>
  <c r="J201" i="2"/>
  <c r="K202" i="2" s="1"/>
  <c r="I202" i="2"/>
  <c r="J197" i="2"/>
  <c r="K198" i="2" s="1"/>
  <c r="I198" i="2"/>
  <c r="J193" i="2"/>
  <c r="K194" i="2" s="1"/>
  <c r="I194" i="2"/>
  <c r="J185" i="2"/>
  <c r="K186" i="2" s="1"/>
  <c r="I186" i="2"/>
  <c r="I182" i="2"/>
  <c r="J181" i="2"/>
  <c r="K182" i="2" s="1"/>
  <c r="I178" i="2"/>
  <c r="J177" i="2"/>
  <c r="K178" i="2" s="1"/>
  <c r="J173" i="2"/>
  <c r="K174" i="2" s="1"/>
  <c r="I174" i="2"/>
  <c r="J169" i="2"/>
  <c r="K170" i="2" s="1"/>
  <c r="I170" i="2"/>
  <c r="I166" i="2"/>
  <c r="J165" i="2"/>
  <c r="K166" i="2" s="1"/>
  <c r="J161" i="2"/>
  <c r="K162" i="2" s="1"/>
  <c r="I162" i="2"/>
  <c r="J157" i="2"/>
  <c r="K158" i="2" s="1"/>
  <c r="I158" i="2"/>
  <c r="J153" i="2"/>
  <c r="K154" i="2" s="1"/>
  <c r="I154" i="2"/>
  <c r="J149" i="2"/>
  <c r="K150" i="2" s="1"/>
  <c r="I150" i="2"/>
  <c r="J145" i="2"/>
  <c r="K146" i="2" s="1"/>
  <c r="I146" i="2"/>
  <c r="J141" i="2"/>
  <c r="K142" i="2" s="1"/>
  <c r="I142" i="2"/>
  <c r="J137" i="2"/>
  <c r="K138" i="2" s="1"/>
  <c r="I138" i="2"/>
  <c r="J133" i="2"/>
  <c r="K134" i="2" s="1"/>
  <c r="I134" i="2"/>
  <c r="J129" i="2"/>
  <c r="K130" i="2" s="1"/>
  <c r="I130" i="2"/>
  <c r="J125" i="2"/>
  <c r="K126" i="2" s="1"/>
  <c r="I126" i="2"/>
  <c r="I122" i="2"/>
  <c r="J121" i="2"/>
  <c r="K122" i="2" s="1"/>
  <c r="J117" i="2"/>
  <c r="K118" i="2" s="1"/>
  <c r="I118" i="2"/>
  <c r="I114" i="2"/>
  <c r="J113" i="2"/>
  <c r="K114" i="2" s="1"/>
  <c r="I110" i="2"/>
  <c r="J109" i="2"/>
  <c r="K110" i="2" s="1"/>
  <c r="J105" i="2"/>
  <c r="K106" i="2" s="1"/>
  <c r="I106" i="2"/>
  <c r="I102" i="2"/>
  <c r="J101" i="2"/>
  <c r="K102" i="2" s="1"/>
  <c r="J97" i="2"/>
  <c r="K98" i="2" s="1"/>
  <c r="I98" i="2"/>
  <c r="J93" i="2"/>
  <c r="K94" i="2" s="1"/>
  <c r="I94" i="2"/>
  <c r="I90" i="2"/>
  <c r="J89" i="2"/>
  <c r="K90" i="2" s="1"/>
  <c r="J85" i="2"/>
  <c r="K86" i="2" s="1"/>
  <c r="I86" i="2"/>
  <c r="I82" i="2"/>
  <c r="J81" i="2"/>
  <c r="K82" i="2" s="1"/>
  <c r="I78" i="2"/>
  <c r="J77" i="2"/>
  <c r="K78" i="2" s="1"/>
  <c r="I74" i="2"/>
  <c r="J73" i="2"/>
  <c r="K74" i="2" s="1"/>
  <c r="J69" i="2"/>
  <c r="K70" i="2" s="1"/>
  <c r="I70" i="2"/>
  <c r="J65" i="2"/>
  <c r="K66" i="2" s="1"/>
  <c r="I66" i="2"/>
  <c r="J61" i="2"/>
  <c r="K62" i="2" s="1"/>
  <c r="I62" i="2"/>
  <c r="J57" i="2"/>
  <c r="K58" i="2" s="1"/>
  <c r="I58" i="2"/>
  <c r="J53" i="2"/>
  <c r="K54" i="2" s="1"/>
  <c r="I54" i="2"/>
  <c r="J49" i="2"/>
  <c r="K50" i="2" s="1"/>
  <c r="I50" i="2"/>
  <c r="J45" i="2"/>
  <c r="K46" i="2" s="1"/>
  <c r="I46" i="2"/>
  <c r="J41" i="2"/>
  <c r="K42" i="2" s="1"/>
  <c r="I42" i="2"/>
  <c r="J37" i="2"/>
  <c r="K38" i="2" s="1"/>
  <c r="I38" i="2"/>
  <c r="J33" i="2"/>
  <c r="K34" i="2" s="1"/>
  <c r="I34" i="2"/>
  <c r="J29" i="2"/>
  <c r="K30" i="2" s="1"/>
  <c r="I30" i="2"/>
  <c r="J25" i="2"/>
  <c r="K26" i="2" s="1"/>
  <c r="I26" i="2"/>
  <c r="J21" i="2"/>
  <c r="K22" i="2" s="1"/>
  <c r="I22" i="2"/>
  <c r="J17" i="2"/>
  <c r="K18" i="2" s="1"/>
  <c r="I18" i="2"/>
  <c r="J13" i="2"/>
  <c r="K14" i="2" s="1"/>
  <c r="I14" i="2"/>
  <c r="J9" i="2"/>
  <c r="K10" i="2" s="1"/>
  <c r="I10" i="2"/>
  <c r="J5" i="2"/>
  <c r="K6" i="2" s="1"/>
  <c r="I6" i="2"/>
  <c r="Q236" i="2"/>
  <c r="R237" i="2" s="1"/>
  <c r="P237" i="2"/>
  <c r="Q228" i="2"/>
  <c r="R229" i="2" s="1"/>
  <c r="P229" i="2"/>
  <c r="Q224" i="2"/>
  <c r="R225" i="2" s="1"/>
  <c r="P225" i="2"/>
  <c r="Q220" i="2"/>
  <c r="R221" i="2" s="1"/>
  <c r="P221" i="2"/>
  <c r="Q216" i="2"/>
  <c r="R217" i="2" s="1"/>
  <c r="P217" i="2"/>
  <c r="Q212" i="2"/>
  <c r="R213" i="2" s="1"/>
  <c r="P213" i="2"/>
  <c r="Q204" i="2"/>
  <c r="R205" i="2" s="1"/>
  <c r="P205" i="2"/>
  <c r="Q200" i="2"/>
  <c r="R201" i="2" s="1"/>
  <c r="P201" i="2"/>
  <c r="Q196" i="2"/>
  <c r="R197" i="2" s="1"/>
  <c r="P197" i="2"/>
  <c r="Q192" i="2"/>
  <c r="R193" i="2" s="1"/>
  <c r="P193" i="2"/>
  <c r="Q188" i="2"/>
  <c r="R189" i="2" s="1"/>
  <c r="P189" i="2"/>
  <c r="Q184" i="2"/>
  <c r="R185" i="2" s="1"/>
  <c r="P185" i="2"/>
  <c r="Q180" i="2"/>
  <c r="R181" i="2" s="1"/>
  <c r="P181" i="2"/>
  <c r="Q176" i="2"/>
  <c r="R177" i="2" s="1"/>
  <c r="P177" i="2"/>
  <c r="Q172" i="2"/>
  <c r="R173" i="2" s="1"/>
  <c r="P173" i="2"/>
  <c r="Q168" i="2"/>
  <c r="R169" i="2" s="1"/>
  <c r="P169" i="2"/>
  <c r="Q164" i="2"/>
  <c r="R165" i="2" s="1"/>
  <c r="P165" i="2"/>
  <c r="Q160" i="2"/>
  <c r="R161" i="2" s="1"/>
  <c r="P161" i="2"/>
  <c r="Q156" i="2"/>
  <c r="R157" i="2" s="1"/>
  <c r="P157" i="2"/>
  <c r="Q152" i="2"/>
  <c r="R153" i="2" s="1"/>
  <c r="P153" i="2"/>
  <c r="Q148" i="2"/>
  <c r="R149" i="2" s="1"/>
  <c r="P149" i="2"/>
  <c r="Q144" i="2"/>
  <c r="R145" i="2" s="1"/>
  <c r="P145" i="2"/>
  <c r="Q140" i="2"/>
  <c r="R141" i="2" s="1"/>
  <c r="P141" i="2"/>
  <c r="Q136" i="2"/>
  <c r="R137" i="2" s="1"/>
  <c r="P137" i="2"/>
  <c r="Q132" i="2"/>
  <c r="R133" i="2" s="1"/>
  <c r="P133" i="2"/>
  <c r="Q128" i="2"/>
  <c r="R129" i="2" s="1"/>
  <c r="P129" i="2"/>
  <c r="Q124" i="2"/>
  <c r="R125" i="2" s="1"/>
  <c r="P125" i="2"/>
  <c r="Q120" i="2"/>
  <c r="R121" i="2" s="1"/>
  <c r="P121" i="2"/>
  <c r="Q116" i="2"/>
  <c r="R117" i="2" s="1"/>
  <c r="P117" i="2"/>
  <c r="Q112" i="2"/>
  <c r="R113" i="2" s="1"/>
  <c r="P113" i="2"/>
  <c r="Q108" i="2"/>
  <c r="R109" i="2" s="1"/>
  <c r="P109" i="2"/>
  <c r="Q104" i="2"/>
  <c r="R105" i="2" s="1"/>
  <c r="P105" i="2"/>
  <c r="Q100" i="2"/>
  <c r="R101" i="2" s="1"/>
  <c r="P101" i="2"/>
  <c r="Q96" i="2"/>
  <c r="R97" i="2" s="1"/>
  <c r="P97" i="2"/>
  <c r="Q92" i="2"/>
  <c r="R93" i="2" s="1"/>
  <c r="P93" i="2"/>
  <c r="Q88" i="2"/>
  <c r="R89" i="2" s="1"/>
  <c r="P89" i="2"/>
  <c r="Q84" i="2"/>
  <c r="R85" i="2" s="1"/>
  <c r="P85" i="2"/>
  <c r="Q80" i="2"/>
  <c r="R81" i="2" s="1"/>
  <c r="P81" i="2"/>
  <c r="Q76" i="2"/>
  <c r="R77" i="2" s="1"/>
  <c r="P77" i="2"/>
  <c r="Q72" i="2"/>
  <c r="R73" i="2" s="1"/>
  <c r="P73" i="2"/>
  <c r="Q68" i="2"/>
  <c r="R69" i="2" s="1"/>
  <c r="P69" i="2"/>
  <c r="Q64" i="2"/>
  <c r="R65" i="2" s="1"/>
  <c r="P65" i="2"/>
  <c r="Q60" i="2"/>
  <c r="R61" i="2" s="1"/>
  <c r="P61" i="2"/>
  <c r="Q56" i="2"/>
  <c r="R57" i="2" s="1"/>
  <c r="P57" i="2"/>
  <c r="Q52" i="2"/>
  <c r="R53" i="2" s="1"/>
  <c r="P53" i="2"/>
  <c r="Q48" i="2"/>
  <c r="R49" i="2" s="1"/>
  <c r="P49" i="2"/>
  <c r="Q44" i="2"/>
  <c r="R45" i="2" s="1"/>
  <c r="P45" i="2"/>
  <c r="Q40" i="2"/>
  <c r="R41" i="2" s="1"/>
  <c r="P41" i="2"/>
  <c r="Q36" i="2"/>
  <c r="R37" i="2" s="1"/>
  <c r="P37" i="2"/>
  <c r="Q32" i="2"/>
  <c r="R33" i="2" s="1"/>
  <c r="P33" i="2"/>
  <c r="Q28" i="2"/>
  <c r="R29" i="2" s="1"/>
  <c r="P29" i="2"/>
  <c r="Q24" i="2"/>
  <c r="R25" i="2" s="1"/>
  <c r="P25" i="2"/>
  <c r="Q20" i="2"/>
  <c r="R21" i="2" s="1"/>
  <c r="P21" i="2"/>
  <c r="Q16" i="2"/>
  <c r="R17" i="2" s="1"/>
  <c r="P17" i="2"/>
  <c r="Q12" i="2"/>
  <c r="R13" i="2" s="1"/>
  <c r="P13" i="2"/>
  <c r="Q8" i="2"/>
  <c r="R9" i="2" s="1"/>
  <c r="P9" i="2"/>
  <c r="Q4" i="2"/>
  <c r="R5" i="2" s="1"/>
  <c r="P5" i="2"/>
  <c r="J240" i="2"/>
  <c r="K241" i="2" s="1"/>
  <c r="I241" i="2"/>
  <c r="J236" i="2"/>
  <c r="K237" i="2" s="1"/>
  <c r="I237" i="2"/>
  <c r="J232" i="2"/>
  <c r="K233" i="2" s="1"/>
  <c r="I233" i="2"/>
  <c r="J228" i="2"/>
  <c r="K229" i="2" s="1"/>
  <c r="I229" i="2"/>
  <c r="J224" i="2"/>
  <c r="K225" i="2" s="1"/>
  <c r="I225" i="2"/>
  <c r="J220" i="2"/>
  <c r="K221" i="2" s="1"/>
  <c r="I221" i="2"/>
  <c r="J216" i="2"/>
  <c r="K217" i="2" s="1"/>
  <c r="I217" i="2"/>
  <c r="J212" i="2"/>
  <c r="K213" i="2" s="1"/>
  <c r="I213" i="2"/>
  <c r="J208" i="2"/>
  <c r="K209" i="2" s="1"/>
  <c r="I209" i="2"/>
  <c r="J204" i="2"/>
  <c r="K205" i="2" s="1"/>
  <c r="I205" i="2"/>
  <c r="J200" i="2"/>
  <c r="K201" i="2" s="1"/>
  <c r="I201" i="2"/>
  <c r="J196" i="2"/>
  <c r="K197" i="2" s="1"/>
  <c r="I197" i="2"/>
  <c r="J192" i="2"/>
  <c r="K193" i="2" s="1"/>
  <c r="I193" i="2"/>
  <c r="J188" i="2"/>
  <c r="K189" i="2" s="1"/>
  <c r="I189" i="2"/>
  <c r="J184" i="2"/>
  <c r="K185" i="2" s="1"/>
  <c r="I185" i="2"/>
  <c r="J180" i="2"/>
  <c r="K181" i="2" s="1"/>
  <c r="I181" i="2"/>
  <c r="J176" i="2"/>
  <c r="K177" i="2" s="1"/>
  <c r="I177" i="2"/>
  <c r="J172" i="2"/>
  <c r="K173" i="2" s="1"/>
  <c r="I173" i="2"/>
  <c r="J168" i="2"/>
  <c r="K169" i="2" s="1"/>
  <c r="I169" i="2"/>
  <c r="J164" i="2"/>
  <c r="K165" i="2" s="1"/>
  <c r="I165" i="2"/>
  <c r="J160" i="2"/>
  <c r="K161" i="2" s="1"/>
  <c r="I161" i="2"/>
  <c r="J156" i="2"/>
  <c r="K157" i="2" s="1"/>
  <c r="I157" i="2"/>
  <c r="J152" i="2"/>
  <c r="K153" i="2" s="1"/>
  <c r="I153" i="2"/>
  <c r="J148" i="2"/>
  <c r="K149" i="2" s="1"/>
  <c r="I149" i="2"/>
  <c r="J144" i="2"/>
  <c r="K145" i="2" s="1"/>
  <c r="I145" i="2"/>
  <c r="J140" i="2"/>
  <c r="K141" i="2" s="1"/>
  <c r="I141" i="2"/>
  <c r="J136" i="2"/>
  <c r="K137" i="2" s="1"/>
  <c r="I137" i="2"/>
  <c r="J132" i="2"/>
  <c r="K133" i="2" s="1"/>
  <c r="I133" i="2"/>
  <c r="J128" i="2"/>
  <c r="K129" i="2" s="1"/>
  <c r="I129" i="2"/>
  <c r="J124" i="2"/>
  <c r="K125" i="2" s="1"/>
  <c r="I125" i="2"/>
  <c r="J120" i="2"/>
  <c r="K121" i="2" s="1"/>
  <c r="I121" i="2"/>
  <c r="J116" i="2"/>
  <c r="K117" i="2" s="1"/>
  <c r="I117" i="2"/>
  <c r="J112" i="2"/>
  <c r="K113" i="2" s="1"/>
  <c r="I113" i="2"/>
  <c r="J108" i="2"/>
  <c r="K109" i="2" s="1"/>
  <c r="I109" i="2"/>
  <c r="J104" i="2"/>
  <c r="K105" i="2" s="1"/>
  <c r="I105" i="2"/>
  <c r="J100" i="2"/>
  <c r="K101" i="2" s="1"/>
  <c r="I101" i="2"/>
  <c r="J96" i="2"/>
  <c r="K97" i="2" s="1"/>
  <c r="I97" i="2"/>
  <c r="J92" i="2"/>
  <c r="K93" i="2" s="1"/>
  <c r="I93" i="2"/>
  <c r="J88" i="2"/>
  <c r="K89" i="2" s="1"/>
  <c r="I89" i="2"/>
  <c r="J84" i="2"/>
  <c r="K85" i="2" s="1"/>
  <c r="I85" i="2"/>
  <c r="J80" i="2"/>
  <c r="K81" i="2" s="1"/>
  <c r="I81" i="2"/>
  <c r="J76" i="2"/>
  <c r="K77" i="2" s="1"/>
  <c r="I77" i="2"/>
  <c r="J72" i="2"/>
  <c r="K73" i="2" s="1"/>
  <c r="I73" i="2"/>
  <c r="J68" i="2"/>
  <c r="K69" i="2" s="1"/>
  <c r="I69" i="2"/>
  <c r="J64" i="2"/>
  <c r="K65" i="2" s="1"/>
  <c r="I65" i="2"/>
  <c r="J60" i="2"/>
  <c r="K61" i="2" s="1"/>
  <c r="I61" i="2"/>
  <c r="J56" i="2"/>
  <c r="K57" i="2" s="1"/>
  <c r="I57" i="2"/>
  <c r="J52" i="2"/>
  <c r="K53" i="2" s="1"/>
  <c r="I53" i="2"/>
  <c r="J48" i="2"/>
  <c r="K49" i="2" s="1"/>
  <c r="I49" i="2"/>
  <c r="J44" i="2"/>
  <c r="K45" i="2" s="1"/>
  <c r="I45" i="2"/>
  <c r="J40" i="2"/>
  <c r="K41" i="2" s="1"/>
  <c r="I41" i="2"/>
  <c r="J36" i="2"/>
  <c r="K37" i="2" s="1"/>
  <c r="I37" i="2"/>
  <c r="J32" i="2"/>
  <c r="K33" i="2" s="1"/>
  <c r="I33" i="2"/>
  <c r="J28" i="2"/>
  <c r="K29" i="2" s="1"/>
  <c r="I29" i="2"/>
  <c r="J24" i="2"/>
  <c r="K25" i="2" s="1"/>
  <c r="I25" i="2"/>
  <c r="J20" i="2"/>
  <c r="K21" i="2" s="1"/>
  <c r="I21" i="2"/>
  <c r="J16" i="2"/>
  <c r="K17" i="2" s="1"/>
  <c r="I17" i="2"/>
  <c r="J12" i="2"/>
  <c r="K13" i="2" s="1"/>
  <c r="I13" i="2"/>
  <c r="J8" i="2"/>
  <c r="K9" i="2" s="1"/>
  <c r="I9" i="2"/>
  <c r="J4" i="2"/>
  <c r="K5" i="2" s="1"/>
  <c r="I5" i="2"/>
  <c r="Q238" i="2"/>
  <c r="R239" i="2" s="1"/>
  <c r="P239" i="2"/>
  <c r="P231" i="2"/>
  <c r="Q230" i="2"/>
  <c r="R231" i="2" s="1"/>
  <c r="Q218" i="2"/>
  <c r="R219" i="2" s="1"/>
  <c r="P219" i="2"/>
  <c r="Q210" i="2"/>
  <c r="R211" i="2" s="1"/>
  <c r="P211" i="2"/>
  <c r="P199" i="2"/>
  <c r="Q198" i="2"/>
  <c r="R199" i="2" s="1"/>
  <c r="Q182" i="2"/>
  <c r="R183" i="2" s="1"/>
  <c r="P183" i="2"/>
  <c r="Q174" i="2"/>
  <c r="R175" i="2" s="1"/>
  <c r="P175" i="2"/>
  <c r="Q162" i="2"/>
  <c r="R163" i="2" s="1"/>
  <c r="P163" i="2"/>
  <c r="Q154" i="2"/>
  <c r="R155" i="2" s="1"/>
  <c r="P155" i="2"/>
  <c r="Q146" i="2"/>
  <c r="R147" i="2" s="1"/>
  <c r="P147" i="2"/>
  <c r="Q130" i="2"/>
  <c r="R131" i="2" s="1"/>
  <c r="P131" i="2"/>
  <c r="Q122" i="2"/>
  <c r="R123" i="2" s="1"/>
  <c r="P123" i="2"/>
  <c r="Q114" i="2"/>
  <c r="R115" i="2" s="1"/>
  <c r="P115" i="2"/>
  <c r="Q106" i="2"/>
  <c r="R107" i="2" s="1"/>
  <c r="P107" i="2"/>
  <c r="Q98" i="2"/>
  <c r="R99" i="2" s="1"/>
  <c r="P99" i="2"/>
  <c r="Q90" i="2"/>
  <c r="R91" i="2" s="1"/>
  <c r="P91" i="2"/>
  <c r="Q82" i="2"/>
  <c r="R83" i="2" s="1"/>
  <c r="P83" i="2"/>
  <c r="P71" i="2"/>
  <c r="Q70" i="2"/>
  <c r="R71" i="2" s="1"/>
  <c r="Q58" i="2"/>
  <c r="R59" i="2" s="1"/>
  <c r="P59" i="2"/>
  <c r="Q50" i="2"/>
  <c r="R51" i="2" s="1"/>
  <c r="P51" i="2"/>
  <c r="P39" i="2"/>
  <c r="Q38" i="2"/>
  <c r="R39" i="2" s="1"/>
  <c r="Q26" i="2"/>
  <c r="R27" i="2" s="1"/>
  <c r="P27" i="2"/>
  <c r="Q18" i="2"/>
  <c r="R19" i="2" s="1"/>
  <c r="P19" i="2"/>
  <c r="P7" i="2"/>
  <c r="Q6" i="2"/>
  <c r="R7" i="2" s="1"/>
  <c r="J238" i="2"/>
  <c r="K239" i="2" s="1"/>
  <c r="I239" i="2"/>
  <c r="J230" i="2"/>
  <c r="K231" i="2" s="1"/>
  <c r="I231" i="2"/>
  <c r="J222" i="2"/>
  <c r="K223" i="2" s="1"/>
  <c r="I223" i="2"/>
  <c r="J210" i="2"/>
  <c r="K211" i="2" s="1"/>
  <c r="I211" i="2"/>
  <c r="J202" i="2"/>
  <c r="K203" i="2" s="1"/>
  <c r="I203" i="2"/>
  <c r="J194" i="2"/>
  <c r="K195" i="2" s="1"/>
  <c r="I195" i="2"/>
  <c r="J186" i="2"/>
  <c r="K187" i="2" s="1"/>
  <c r="I187" i="2"/>
  <c r="J178" i="2"/>
  <c r="K179" i="2" s="1"/>
  <c r="I179" i="2"/>
  <c r="J166" i="2"/>
  <c r="K167" i="2" s="1"/>
  <c r="I167" i="2"/>
  <c r="J158" i="2"/>
  <c r="K159" i="2" s="1"/>
  <c r="I159" i="2"/>
  <c r="J150" i="2"/>
  <c r="K151" i="2" s="1"/>
  <c r="I151" i="2"/>
  <c r="J142" i="2"/>
  <c r="K143" i="2" s="1"/>
  <c r="I143" i="2"/>
  <c r="J130" i="2"/>
  <c r="K131" i="2" s="1"/>
  <c r="I131" i="2"/>
  <c r="J114" i="2"/>
  <c r="K115" i="2" s="1"/>
  <c r="I115" i="2"/>
  <c r="J82" i="2"/>
  <c r="K83" i="2" s="1"/>
  <c r="I83" i="2"/>
  <c r="Q233" i="2"/>
  <c r="R234" i="2" s="1"/>
  <c r="P234" i="2"/>
  <c r="Q225" i="2"/>
  <c r="R226" i="2" s="1"/>
  <c r="P226" i="2"/>
  <c r="Q217" i="2"/>
  <c r="R218" i="2" s="1"/>
  <c r="P218" i="2"/>
  <c r="Q205" i="2"/>
  <c r="R206" i="2" s="1"/>
  <c r="P206" i="2"/>
  <c r="Q197" i="2"/>
  <c r="R198" i="2" s="1"/>
  <c r="P198" i="2"/>
  <c r="Q185" i="2"/>
  <c r="R186" i="2" s="1"/>
  <c r="P186" i="2"/>
  <c r="Q177" i="2"/>
  <c r="R178" i="2" s="1"/>
  <c r="P178" i="2"/>
  <c r="Q165" i="2"/>
  <c r="R166" i="2" s="1"/>
  <c r="P166" i="2"/>
  <c r="Q157" i="2"/>
  <c r="R158" i="2" s="1"/>
  <c r="P158" i="2"/>
  <c r="Q149" i="2"/>
  <c r="R150" i="2" s="1"/>
  <c r="P150" i="2"/>
  <c r="Q141" i="2"/>
  <c r="R142" i="2" s="1"/>
  <c r="P142" i="2"/>
  <c r="Q133" i="2"/>
  <c r="R134" i="2" s="1"/>
  <c r="P134" i="2"/>
  <c r="Q125" i="2"/>
  <c r="R126" i="2" s="1"/>
  <c r="P126" i="2"/>
  <c r="Q117" i="2"/>
  <c r="R118" i="2" s="1"/>
  <c r="P118" i="2"/>
  <c r="Q109" i="2"/>
  <c r="R110" i="2" s="1"/>
  <c r="P110" i="2"/>
  <c r="Q101" i="2"/>
  <c r="R102" i="2" s="1"/>
  <c r="P102" i="2"/>
  <c r="Q93" i="2"/>
  <c r="R94" i="2" s="1"/>
  <c r="P94" i="2"/>
  <c r="Q81" i="2"/>
  <c r="R82" i="2" s="1"/>
  <c r="P82" i="2"/>
  <c r="Q73" i="2"/>
  <c r="R74" i="2" s="1"/>
  <c r="P74" i="2"/>
  <c r="Q65" i="2"/>
  <c r="R66" i="2" s="1"/>
  <c r="P66" i="2"/>
  <c r="Q57" i="2"/>
  <c r="R58" i="2" s="1"/>
  <c r="P58" i="2"/>
  <c r="Q49" i="2"/>
  <c r="R50" i="2" s="1"/>
  <c r="P50" i="2"/>
  <c r="Q41" i="2"/>
  <c r="R42" i="2" s="1"/>
  <c r="P42" i="2"/>
  <c r="Q33" i="2"/>
  <c r="R34" i="2" s="1"/>
  <c r="P34" i="2"/>
  <c r="Q21" i="2"/>
  <c r="R22" i="2" s="1"/>
  <c r="P22" i="2"/>
  <c r="Q13" i="2"/>
  <c r="R14" i="2" s="1"/>
  <c r="P14" i="2"/>
  <c r="Q5" i="2"/>
  <c r="R6" i="2" s="1"/>
  <c r="P6" i="2"/>
  <c r="I238" i="2"/>
  <c r="J237" i="2"/>
  <c r="K238" i="2" s="1"/>
  <c r="J189" i="2"/>
  <c r="K190" i="2" s="1"/>
  <c r="I190" i="2"/>
  <c r="Q240" i="2"/>
  <c r="R241" i="2" s="1"/>
  <c r="P241" i="2"/>
  <c r="Q232" i="2"/>
  <c r="R233" i="2" s="1"/>
  <c r="P233" i="2"/>
  <c r="Q208" i="2"/>
  <c r="R209" i="2" s="1"/>
  <c r="P209" i="2"/>
  <c r="Q239" i="2"/>
  <c r="R240" i="2" s="1"/>
  <c r="P240" i="2"/>
  <c r="Q235" i="2"/>
  <c r="R236" i="2" s="1"/>
  <c r="P236" i="2"/>
  <c r="P232" i="2"/>
  <c r="Q231" i="2"/>
  <c r="R232" i="2" s="1"/>
  <c r="Q227" i="2"/>
  <c r="R228" i="2" s="1"/>
  <c r="P228" i="2"/>
  <c r="Q223" i="2"/>
  <c r="R224" i="2" s="1"/>
  <c r="P224" i="2"/>
  <c r="Q219" i="2"/>
  <c r="R220" i="2" s="1"/>
  <c r="P220" i="2"/>
  <c r="P216" i="2"/>
  <c r="Q215" i="2"/>
  <c r="R216" i="2" s="1"/>
  <c r="Q211" i="2"/>
  <c r="R212" i="2" s="1"/>
  <c r="P212" i="2"/>
  <c r="Q207" i="2"/>
  <c r="R208" i="2" s="1"/>
  <c r="P208" i="2"/>
  <c r="Q203" i="2"/>
  <c r="R204" i="2" s="1"/>
  <c r="P204" i="2"/>
  <c r="P200" i="2"/>
  <c r="Q199" i="2"/>
  <c r="R200" i="2" s="1"/>
  <c r="Q195" i="2"/>
  <c r="R196" i="2" s="1"/>
  <c r="P196" i="2"/>
  <c r="Q191" i="2"/>
  <c r="R192" i="2" s="1"/>
  <c r="P192" i="2"/>
  <c r="Q187" i="2"/>
  <c r="R188" i="2" s="1"/>
  <c r="P188" i="2"/>
  <c r="Q183" i="2"/>
  <c r="R184" i="2" s="1"/>
  <c r="P184" i="2"/>
  <c r="Q179" i="2"/>
  <c r="R180" i="2" s="1"/>
  <c r="P180" i="2"/>
  <c r="Q175" i="2"/>
  <c r="R176" i="2" s="1"/>
  <c r="P176" i="2"/>
  <c r="Q171" i="2"/>
  <c r="R172" i="2" s="1"/>
  <c r="P172" i="2"/>
  <c r="P168" i="2"/>
  <c r="Q167" i="2"/>
  <c r="R168" i="2" s="1"/>
  <c r="Q163" i="2"/>
  <c r="R164" i="2" s="1"/>
  <c r="P164" i="2"/>
  <c r="Q159" i="2"/>
  <c r="R160" i="2" s="1"/>
  <c r="P160" i="2"/>
  <c r="Q155" i="2"/>
  <c r="R156" i="2" s="1"/>
  <c r="P156" i="2"/>
  <c r="Q151" i="2"/>
  <c r="R152" i="2" s="1"/>
  <c r="P152" i="2"/>
  <c r="Q147" i="2"/>
  <c r="R148" i="2" s="1"/>
  <c r="P148" i="2"/>
  <c r="Q143" i="2"/>
  <c r="R144" i="2" s="1"/>
  <c r="P144" i="2"/>
  <c r="Q139" i="2"/>
  <c r="R140" i="2" s="1"/>
  <c r="P140" i="2"/>
  <c r="P136" i="2"/>
  <c r="Q135" i="2"/>
  <c r="R136" i="2" s="1"/>
  <c r="Q131" i="2"/>
  <c r="R132" i="2" s="1"/>
  <c r="P132" i="2"/>
  <c r="Q127" i="2"/>
  <c r="R128" i="2" s="1"/>
  <c r="P128" i="2"/>
  <c r="Q123" i="2"/>
  <c r="R124" i="2" s="1"/>
  <c r="P124" i="2"/>
  <c r="Q119" i="2"/>
  <c r="R120" i="2" s="1"/>
  <c r="P120" i="2"/>
  <c r="Q115" i="2"/>
  <c r="R116" i="2" s="1"/>
  <c r="P116" i="2"/>
  <c r="Q111" i="2"/>
  <c r="R112" i="2" s="1"/>
  <c r="P112" i="2"/>
  <c r="Q107" i="2"/>
  <c r="R108" i="2" s="1"/>
  <c r="P108" i="2"/>
  <c r="P104" i="2"/>
  <c r="Q103" i="2"/>
  <c r="R104" i="2" s="1"/>
  <c r="Q99" i="2"/>
  <c r="R100" i="2" s="1"/>
  <c r="P100" i="2"/>
  <c r="Q95" i="2"/>
  <c r="R96" i="2" s="1"/>
  <c r="P96" i="2"/>
  <c r="Q91" i="2"/>
  <c r="R92" i="2" s="1"/>
  <c r="P92" i="2"/>
  <c r="P88" i="2"/>
  <c r="Q87" i="2"/>
  <c r="R88" i="2" s="1"/>
  <c r="Q83" i="2"/>
  <c r="R84" i="2" s="1"/>
  <c r="P84" i="2"/>
  <c r="Q79" i="2"/>
  <c r="R80" i="2" s="1"/>
  <c r="P80" i="2"/>
  <c r="Q75" i="2"/>
  <c r="R76" i="2" s="1"/>
  <c r="P76" i="2"/>
  <c r="P72" i="2"/>
  <c r="Q71" i="2"/>
  <c r="R72" i="2" s="1"/>
  <c r="Q67" i="2"/>
  <c r="R68" i="2" s="1"/>
  <c r="P68" i="2"/>
  <c r="Q63" i="2"/>
  <c r="R64" i="2" s="1"/>
  <c r="P64" i="2"/>
  <c r="Q59" i="2"/>
  <c r="R60" i="2" s="1"/>
  <c r="P60" i="2"/>
  <c r="Q55" i="2"/>
  <c r="R56" i="2" s="1"/>
  <c r="P56" i="2"/>
  <c r="Q51" i="2"/>
  <c r="R52" i="2" s="1"/>
  <c r="P52" i="2"/>
  <c r="Q47" i="2"/>
  <c r="R48" i="2" s="1"/>
  <c r="P48" i="2"/>
  <c r="Q43" i="2"/>
  <c r="R44" i="2" s="1"/>
  <c r="P44" i="2"/>
  <c r="P40" i="2"/>
  <c r="Q39" i="2"/>
  <c r="R40" i="2" s="1"/>
  <c r="Q35" i="2"/>
  <c r="R36" i="2" s="1"/>
  <c r="P36" i="2"/>
  <c r="Q31" i="2"/>
  <c r="R32" i="2" s="1"/>
  <c r="P32" i="2"/>
  <c r="Q27" i="2"/>
  <c r="R28" i="2" s="1"/>
  <c r="P28" i="2"/>
  <c r="P24" i="2"/>
  <c r="Q23" i="2"/>
  <c r="R24" i="2" s="1"/>
  <c r="Q19" i="2"/>
  <c r="R20" i="2" s="1"/>
  <c r="P20" i="2"/>
  <c r="Q15" i="2"/>
  <c r="R16" i="2" s="1"/>
  <c r="P16" i="2"/>
  <c r="Q11" i="2"/>
  <c r="R12" i="2" s="1"/>
  <c r="P12" i="2"/>
  <c r="P8" i="2"/>
  <c r="Q7" i="2"/>
  <c r="R8" i="2" s="1"/>
  <c r="Q3" i="2"/>
  <c r="R4" i="2" s="1"/>
  <c r="P4" i="2"/>
  <c r="J239" i="2"/>
  <c r="K240" i="2" s="1"/>
  <c r="I240" i="2"/>
  <c r="J235" i="2"/>
  <c r="K236" i="2" s="1"/>
  <c r="I236" i="2"/>
  <c r="J231" i="2"/>
  <c r="K232" i="2" s="1"/>
  <c r="I232" i="2"/>
  <c r="I228" i="2"/>
  <c r="J227" i="2"/>
  <c r="K228" i="2" s="1"/>
  <c r="J223" i="2"/>
  <c r="K224" i="2" s="1"/>
  <c r="I224" i="2"/>
  <c r="J219" i="2"/>
  <c r="K220" i="2" s="1"/>
  <c r="I220" i="2"/>
  <c r="I216" i="2"/>
  <c r="J215" i="2"/>
  <c r="K216" i="2" s="1"/>
  <c r="I212" i="2"/>
  <c r="J211" i="2"/>
  <c r="K212" i="2" s="1"/>
  <c r="J207" i="2"/>
  <c r="K208" i="2" s="1"/>
  <c r="I208" i="2"/>
  <c r="J203" i="2"/>
  <c r="K204" i="2" s="1"/>
  <c r="I204" i="2"/>
  <c r="J199" i="2"/>
  <c r="K200" i="2" s="1"/>
  <c r="I200" i="2"/>
  <c r="J195" i="2"/>
  <c r="K196" i="2" s="1"/>
  <c r="I196" i="2"/>
  <c r="I192" i="2"/>
  <c r="J191" i="2"/>
  <c r="K192" i="2" s="1"/>
  <c r="J187" i="2"/>
  <c r="K188" i="2" s="1"/>
  <c r="I188" i="2"/>
  <c r="I184" i="2"/>
  <c r="J183" i="2"/>
  <c r="K184" i="2" s="1"/>
  <c r="J179" i="2"/>
  <c r="K180" i="2" s="1"/>
  <c r="I180" i="2"/>
  <c r="J175" i="2"/>
  <c r="K176" i="2" s="1"/>
  <c r="I176" i="2"/>
  <c r="J171" i="2"/>
  <c r="K172" i="2" s="1"/>
  <c r="I172" i="2"/>
  <c r="J167" i="2"/>
  <c r="K168" i="2" s="1"/>
  <c r="I168" i="2"/>
  <c r="J163" i="2"/>
  <c r="K164" i="2" s="1"/>
  <c r="I164" i="2"/>
  <c r="J159" i="2"/>
  <c r="K160" i="2" s="1"/>
  <c r="I160" i="2"/>
  <c r="J155" i="2"/>
  <c r="K156" i="2" s="1"/>
  <c r="I156" i="2"/>
  <c r="I152" i="2"/>
  <c r="J151" i="2"/>
  <c r="K152" i="2" s="1"/>
  <c r="J147" i="2"/>
  <c r="K148" i="2" s="1"/>
  <c r="I148" i="2"/>
  <c r="J143" i="2"/>
  <c r="K144" i="2" s="1"/>
  <c r="I144" i="2"/>
  <c r="J139" i="2"/>
  <c r="K140" i="2" s="1"/>
  <c r="I140" i="2"/>
  <c r="J135" i="2"/>
  <c r="K136" i="2" s="1"/>
  <c r="I136" i="2"/>
  <c r="J131" i="2"/>
  <c r="K132" i="2" s="1"/>
  <c r="I132" i="2"/>
  <c r="J127" i="2"/>
  <c r="K128" i="2" s="1"/>
  <c r="I128" i="2"/>
  <c r="J123" i="2"/>
  <c r="K124" i="2" s="1"/>
  <c r="I124" i="2"/>
  <c r="I120" i="2"/>
  <c r="J119" i="2"/>
  <c r="K120" i="2" s="1"/>
  <c r="J115" i="2"/>
  <c r="K116" i="2" s="1"/>
  <c r="I116" i="2"/>
  <c r="J111" i="2"/>
  <c r="K112" i="2" s="1"/>
  <c r="I112" i="2"/>
  <c r="J107" i="2"/>
  <c r="K108" i="2" s="1"/>
  <c r="I108" i="2"/>
  <c r="J103" i="2"/>
  <c r="K104" i="2" s="1"/>
  <c r="I104" i="2"/>
  <c r="J99" i="2"/>
  <c r="K100" i="2" s="1"/>
  <c r="I100" i="2"/>
  <c r="I96" i="2"/>
  <c r="J95" i="2"/>
  <c r="K96" i="2" s="1"/>
  <c r="J91" i="2"/>
  <c r="K92" i="2" s="1"/>
  <c r="I92" i="2"/>
  <c r="J87" i="2"/>
  <c r="K88" i="2" s="1"/>
  <c r="I88" i="2"/>
  <c r="J83" i="2"/>
  <c r="K84" i="2" s="1"/>
  <c r="I84" i="2"/>
  <c r="J79" i="2"/>
  <c r="K80" i="2" s="1"/>
  <c r="I80" i="2"/>
  <c r="J75" i="2"/>
  <c r="K76" i="2" s="1"/>
  <c r="I76" i="2"/>
  <c r="J71" i="2"/>
  <c r="K72" i="2" s="1"/>
  <c r="I72" i="2"/>
  <c r="J67" i="2"/>
  <c r="K68" i="2" s="1"/>
  <c r="I68" i="2"/>
  <c r="J63" i="2"/>
  <c r="K64" i="2" s="1"/>
  <c r="I64" i="2"/>
  <c r="J59" i="2"/>
  <c r="K60" i="2" s="1"/>
  <c r="I60" i="2"/>
  <c r="J55" i="2"/>
  <c r="K56" i="2" s="1"/>
  <c r="I56" i="2"/>
  <c r="J51" i="2"/>
  <c r="K52" i="2" s="1"/>
  <c r="I52" i="2"/>
  <c r="J47" i="2"/>
  <c r="K48" i="2" s="1"/>
  <c r="I48" i="2"/>
  <c r="J43" i="2"/>
  <c r="K44" i="2" s="1"/>
  <c r="I44" i="2"/>
  <c r="J39" i="2"/>
  <c r="K40" i="2" s="1"/>
  <c r="I40" i="2"/>
  <c r="J35" i="2"/>
  <c r="K36" i="2" s="1"/>
  <c r="I36" i="2"/>
  <c r="I32" i="2"/>
  <c r="J31" i="2"/>
  <c r="K32" i="2" s="1"/>
  <c r="J27" i="2"/>
  <c r="K28" i="2" s="1"/>
  <c r="I28" i="2"/>
  <c r="J23" i="2"/>
  <c r="K24" i="2" s="1"/>
  <c r="I24" i="2"/>
  <c r="J19" i="2"/>
  <c r="K20" i="2" s="1"/>
  <c r="I20" i="2"/>
  <c r="J15" i="2"/>
  <c r="K16" i="2" s="1"/>
  <c r="I16" i="2"/>
  <c r="J11" i="2"/>
  <c r="K12" i="2" s="1"/>
  <c r="I12" i="2"/>
  <c r="J7" i="2"/>
  <c r="K8" i="2" s="1"/>
  <c r="I8" i="2"/>
  <c r="J3" i="2"/>
  <c r="K4" i="2" s="1"/>
  <c r="I4" i="2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3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" i="3"/>
  <c r="N4" i="2"/>
  <c r="N5" i="2"/>
  <c r="N6" i="2"/>
  <c r="N7" i="2"/>
  <c r="N8" i="2"/>
  <c r="N9" i="2"/>
  <c r="O10" i="2" s="1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O167" i="2" s="1"/>
  <c r="N168" i="2"/>
  <c r="N169" i="2"/>
  <c r="N170" i="2"/>
  <c r="N171" i="2"/>
  <c r="O171" i="2" s="1"/>
  <c r="N172" i="2"/>
  <c r="N173" i="2"/>
  <c r="N174" i="2"/>
  <c r="N175" i="2"/>
  <c r="O175" i="2" s="1"/>
  <c r="N176" i="2"/>
  <c r="N177" i="2"/>
  <c r="N178" i="2"/>
  <c r="N179" i="2"/>
  <c r="O179" i="2" s="1"/>
  <c r="N180" i="2"/>
  <c r="N181" i="2"/>
  <c r="N182" i="2"/>
  <c r="N183" i="2"/>
  <c r="O183" i="2" s="1"/>
  <c r="N184" i="2"/>
  <c r="N185" i="2"/>
  <c r="N186" i="2"/>
  <c r="N187" i="2"/>
  <c r="O187" i="2" s="1"/>
  <c r="N188" i="2"/>
  <c r="N189" i="2"/>
  <c r="N190" i="2"/>
  <c r="N191" i="2"/>
  <c r="O191" i="2" s="1"/>
  <c r="N192" i="2"/>
  <c r="N193" i="2"/>
  <c r="N194" i="2"/>
  <c r="N195" i="2"/>
  <c r="O195" i="2" s="1"/>
  <c r="N196" i="2"/>
  <c r="N197" i="2"/>
  <c r="N198" i="2"/>
  <c r="N199" i="2"/>
  <c r="O199" i="2" s="1"/>
  <c r="N200" i="2"/>
  <c r="N201" i="2"/>
  <c r="N202" i="2"/>
  <c r="N203" i="2"/>
  <c r="O203" i="2" s="1"/>
  <c r="N204" i="2"/>
  <c r="N205" i="2"/>
  <c r="N206" i="2"/>
  <c r="N207" i="2"/>
  <c r="O207" i="2" s="1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3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3" i="2"/>
  <c r="D3" i="2"/>
  <c r="D4" i="2"/>
  <c r="H4" i="2" s="1"/>
  <c r="D5" i="2"/>
  <c r="D6" i="2"/>
  <c r="D7" i="2"/>
  <c r="D8" i="2"/>
  <c r="H8" i="2" s="1"/>
  <c r="D9" i="2"/>
  <c r="D10" i="2"/>
  <c r="D11" i="2"/>
  <c r="D12" i="2"/>
  <c r="H12" i="2" s="1"/>
  <c r="D13" i="2"/>
  <c r="D14" i="2"/>
  <c r="D15" i="2"/>
  <c r="D16" i="2"/>
  <c r="H16" i="2" s="1"/>
  <c r="D17" i="2"/>
  <c r="D18" i="2"/>
  <c r="D19" i="2"/>
  <c r="D20" i="2"/>
  <c r="H20" i="2" s="1"/>
  <c r="D21" i="2"/>
  <c r="D22" i="2"/>
  <c r="D23" i="2"/>
  <c r="D24" i="2"/>
  <c r="H24" i="2" s="1"/>
  <c r="D25" i="2"/>
  <c r="D26" i="2"/>
  <c r="D27" i="2"/>
  <c r="D28" i="2"/>
  <c r="H28" i="2" s="1"/>
  <c r="D29" i="2"/>
  <c r="D30" i="2"/>
  <c r="H30" i="2" s="1"/>
  <c r="D31" i="2"/>
  <c r="D32" i="2"/>
  <c r="H32" i="2" s="1"/>
  <c r="D33" i="2"/>
  <c r="D34" i="2"/>
  <c r="D35" i="2"/>
  <c r="D36" i="2"/>
  <c r="H36" i="2" s="1"/>
  <c r="D37" i="2"/>
  <c r="D38" i="2"/>
  <c r="D39" i="2"/>
  <c r="D40" i="2"/>
  <c r="H40" i="2" s="1"/>
  <c r="D41" i="2"/>
  <c r="D42" i="2"/>
  <c r="D43" i="2"/>
  <c r="D44" i="2"/>
  <c r="H44" i="2" s="1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H58" i="2" s="1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H74" i="2" s="1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H90" i="2" s="1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H106" i="2" s="1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H122" i="2" s="1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H138" i="2" s="1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H154" i="2" s="1"/>
  <c r="D154" i="2"/>
  <c r="D155" i="2"/>
  <c r="D156" i="2"/>
  <c r="D157" i="2"/>
  <c r="H158" i="2" s="1"/>
  <c r="D158" i="2"/>
  <c r="D159" i="2"/>
  <c r="D160" i="2"/>
  <c r="H160" i="2" s="1"/>
  <c r="D161" i="2"/>
  <c r="D162" i="2"/>
  <c r="D163" i="2"/>
  <c r="D164" i="2"/>
  <c r="H164" i="2" s="1"/>
  <c r="D165" i="2"/>
  <c r="D166" i="2"/>
  <c r="D167" i="2"/>
  <c r="D168" i="2"/>
  <c r="H168" i="2" s="1"/>
  <c r="D169" i="2"/>
  <c r="D170" i="2"/>
  <c r="D171" i="2"/>
  <c r="D172" i="2"/>
  <c r="H172" i="2" s="1"/>
  <c r="D173" i="2"/>
  <c r="D174" i="2"/>
  <c r="H174" i="2" s="1"/>
  <c r="D175" i="2"/>
  <c r="D176" i="2"/>
  <c r="H176" i="2" s="1"/>
  <c r="D177" i="2"/>
  <c r="D178" i="2"/>
  <c r="D179" i="2"/>
  <c r="D180" i="2"/>
  <c r="H180" i="2" s="1"/>
  <c r="D181" i="2"/>
  <c r="H182" i="2" s="1"/>
  <c r="D182" i="2"/>
  <c r="D183" i="2"/>
  <c r="D184" i="2"/>
  <c r="H184" i="2" s="1"/>
  <c r="D185" i="2"/>
  <c r="D186" i="2"/>
  <c r="D187" i="2"/>
  <c r="D188" i="2"/>
  <c r="H188" i="2" s="1"/>
  <c r="D189" i="2"/>
  <c r="D190" i="2"/>
  <c r="D191" i="2"/>
  <c r="D192" i="2"/>
  <c r="H192" i="2" s="1"/>
  <c r="D193" i="2"/>
  <c r="D194" i="2"/>
  <c r="D195" i="2"/>
  <c r="D196" i="2"/>
  <c r="H196" i="2" s="1"/>
  <c r="D197" i="2"/>
  <c r="D198" i="2"/>
  <c r="H198" i="2" s="1"/>
  <c r="D199" i="2"/>
  <c r="D200" i="2"/>
  <c r="H200" i="2" s="1"/>
  <c r="D201" i="2"/>
  <c r="H202" i="2" s="1"/>
  <c r="D202" i="2"/>
  <c r="D203" i="2"/>
  <c r="D204" i="2"/>
  <c r="H204" i="2" s="1"/>
  <c r="D205" i="2"/>
  <c r="D206" i="2"/>
  <c r="D207" i="2"/>
  <c r="D208" i="2"/>
  <c r="H208" i="2" s="1"/>
  <c r="D209" i="2"/>
  <c r="D210" i="2"/>
  <c r="D211" i="2"/>
  <c r="D212" i="2"/>
  <c r="H212" i="2" s="1"/>
  <c r="D213" i="2"/>
  <c r="D214" i="2"/>
  <c r="D215" i="2"/>
  <c r="D216" i="2"/>
  <c r="H216" i="2" s="1"/>
  <c r="D217" i="2"/>
  <c r="H218" i="2" s="1"/>
  <c r="D2" i="2"/>
  <c r="N3" i="2"/>
  <c r="N243" i="3" l="1"/>
  <c r="Q185" i="3" s="1"/>
  <c r="H215" i="2"/>
  <c r="H211" i="2"/>
  <c r="H207" i="2"/>
  <c r="H203" i="2"/>
  <c r="H199" i="2"/>
  <c r="H195" i="2"/>
  <c r="H191" i="2"/>
  <c r="H187" i="2"/>
  <c r="H183" i="2"/>
  <c r="H179" i="2"/>
  <c r="H175" i="2"/>
  <c r="H171" i="2"/>
  <c r="H167" i="2"/>
  <c r="H163" i="2"/>
  <c r="H159" i="2"/>
  <c r="H155" i="2"/>
  <c r="H151" i="2"/>
  <c r="H147" i="2"/>
  <c r="H143" i="2"/>
  <c r="H139" i="2"/>
  <c r="H135" i="2"/>
  <c r="H131" i="2"/>
  <c r="H127" i="2"/>
  <c r="H123" i="2"/>
  <c r="H119" i="2"/>
  <c r="H115" i="2"/>
  <c r="H111" i="2"/>
  <c r="H107" i="2"/>
  <c r="H103" i="2"/>
  <c r="H99" i="2"/>
  <c r="H95" i="2"/>
  <c r="H91" i="2"/>
  <c r="H87" i="2"/>
  <c r="H83" i="2"/>
  <c r="H79" i="2"/>
  <c r="H75" i="2"/>
  <c r="H214" i="2"/>
  <c r="H206" i="2"/>
  <c r="H190" i="2"/>
  <c r="H186" i="2"/>
  <c r="H170" i="2"/>
  <c r="H166" i="2"/>
  <c r="H150" i="2"/>
  <c r="H146" i="2"/>
  <c r="H142" i="2"/>
  <c r="H134" i="2"/>
  <c r="H130" i="2"/>
  <c r="H126" i="2"/>
  <c r="H118" i="2"/>
  <c r="H114" i="2"/>
  <c r="H110" i="2"/>
  <c r="H102" i="2"/>
  <c r="H98" i="2"/>
  <c r="H94" i="2"/>
  <c r="H86" i="2"/>
  <c r="H82" i="2"/>
  <c r="H78" i="2"/>
  <c r="H70" i="2"/>
  <c r="H66" i="2"/>
  <c r="H62" i="2"/>
  <c r="H54" i="2"/>
  <c r="H50" i="2"/>
  <c r="H46" i="2"/>
  <c r="O97" i="2"/>
  <c r="O81" i="2"/>
  <c r="O65" i="2"/>
  <c r="O49" i="2"/>
  <c r="O33" i="2"/>
  <c r="O21" i="2"/>
  <c r="O17" i="2"/>
  <c r="O13" i="2"/>
  <c r="O5" i="2"/>
  <c r="N242" i="3"/>
  <c r="Q222" i="3" s="1"/>
  <c r="H71" i="2"/>
  <c r="H67" i="2"/>
  <c r="H63" i="2"/>
  <c r="H59" i="2"/>
  <c r="H55" i="2"/>
  <c r="H51" i="2"/>
  <c r="H47" i="2"/>
  <c r="H43" i="2"/>
  <c r="H39" i="2"/>
  <c r="H35" i="2"/>
  <c r="H31" i="2"/>
  <c r="H27" i="2"/>
  <c r="H23" i="2"/>
  <c r="H19" i="2"/>
  <c r="H15" i="2"/>
  <c r="H11" i="2"/>
  <c r="H7" i="2"/>
  <c r="H3" i="2"/>
  <c r="U238" i="2"/>
  <c r="U234" i="2"/>
  <c r="U230" i="2"/>
  <c r="U226" i="2"/>
  <c r="U222" i="2"/>
  <c r="U218" i="2"/>
  <c r="U214" i="2"/>
  <c r="U210" i="2"/>
  <c r="U206" i="2"/>
  <c r="U202" i="2"/>
  <c r="U198" i="2"/>
  <c r="U194" i="2"/>
  <c r="U190" i="2"/>
  <c r="U186" i="2"/>
  <c r="U182" i="2"/>
  <c r="U178" i="2"/>
  <c r="U174" i="2"/>
  <c r="U170" i="2"/>
  <c r="U166" i="2"/>
  <c r="U162" i="2"/>
  <c r="U158" i="2"/>
  <c r="U154" i="2"/>
  <c r="U150" i="2"/>
  <c r="U146" i="2"/>
  <c r="U142" i="2"/>
  <c r="H210" i="2"/>
  <c r="H194" i="2"/>
  <c r="H178" i="2"/>
  <c r="H162" i="2"/>
  <c r="H42" i="2"/>
  <c r="H38" i="2"/>
  <c r="H34" i="2"/>
  <c r="H26" i="2"/>
  <c r="H22" i="2"/>
  <c r="H18" i="2"/>
  <c r="H14" i="2"/>
  <c r="H10" i="2"/>
  <c r="H6" i="2"/>
  <c r="U241" i="2"/>
  <c r="U237" i="2"/>
  <c r="U233" i="2"/>
  <c r="U229" i="2"/>
  <c r="U225" i="2"/>
  <c r="U221" i="2"/>
  <c r="U217" i="2"/>
  <c r="U213" i="2"/>
  <c r="U209" i="2"/>
  <c r="U205" i="2"/>
  <c r="U201" i="2"/>
  <c r="U197" i="2"/>
  <c r="U193" i="2"/>
  <c r="U189" i="2"/>
  <c r="U185" i="2"/>
  <c r="U181" i="2"/>
  <c r="U177" i="2"/>
  <c r="U173" i="2"/>
  <c r="U169" i="2"/>
  <c r="U165" i="2"/>
  <c r="U161" i="2"/>
  <c r="U157" i="2"/>
  <c r="U153" i="2"/>
  <c r="U149" i="2"/>
  <c r="U145" i="2"/>
  <c r="U141" i="2"/>
  <c r="U137" i="2"/>
  <c r="U133" i="2"/>
  <c r="U129" i="2"/>
  <c r="U125" i="2"/>
  <c r="U121" i="2"/>
  <c r="U117" i="2"/>
  <c r="U113" i="2"/>
  <c r="U109" i="2"/>
  <c r="U105" i="2"/>
  <c r="U101" i="2"/>
  <c r="U97" i="2"/>
  <c r="U93" i="2"/>
  <c r="U89" i="2"/>
  <c r="U85" i="2"/>
  <c r="U81" i="2"/>
  <c r="U77" i="2"/>
  <c r="U73" i="2"/>
  <c r="U69" i="2"/>
  <c r="U65" i="2"/>
  <c r="U61" i="2"/>
  <c r="U57" i="2"/>
  <c r="U53" i="2"/>
  <c r="U49" i="2"/>
  <c r="U45" i="2"/>
  <c r="U41" i="2"/>
  <c r="U37" i="2"/>
  <c r="U33" i="2"/>
  <c r="U29" i="2"/>
  <c r="U25" i="2"/>
  <c r="U21" i="2"/>
  <c r="U17" i="2"/>
  <c r="U13" i="2"/>
  <c r="U9" i="2"/>
  <c r="U5" i="2"/>
  <c r="O239" i="2"/>
  <c r="O235" i="2"/>
  <c r="O231" i="2"/>
  <c r="O227" i="2"/>
  <c r="O223" i="2"/>
  <c r="O219" i="2"/>
  <c r="O215" i="2"/>
  <c r="O211" i="2"/>
  <c r="O163" i="2"/>
  <c r="O159" i="2"/>
  <c r="O155" i="2"/>
  <c r="O151" i="2"/>
  <c r="O147" i="2"/>
  <c r="O143" i="2"/>
  <c r="O139" i="2"/>
  <c r="O135" i="2"/>
  <c r="O131" i="2"/>
  <c r="O127" i="2"/>
  <c r="O123" i="2"/>
  <c r="O119" i="2"/>
  <c r="O115" i="2"/>
  <c r="O111" i="2"/>
  <c r="O107" i="2"/>
  <c r="O103" i="2"/>
  <c r="O99" i="2"/>
  <c r="O95" i="2"/>
  <c r="O91" i="2"/>
  <c r="O87" i="2"/>
  <c r="O83" i="2"/>
  <c r="O79" i="2"/>
  <c r="O75" i="2"/>
  <c r="O71" i="2"/>
  <c r="O67" i="2"/>
  <c r="O63" i="2"/>
  <c r="O59" i="2"/>
  <c r="O55" i="2"/>
  <c r="O51" i="2"/>
  <c r="O47" i="2"/>
  <c r="O43" i="2"/>
  <c r="O39" i="2"/>
  <c r="O35" i="2"/>
  <c r="O31" i="2"/>
  <c r="O27" i="2"/>
  <c r="O23" i="2"/>
  <c r="O19" i="2"/>
  <c r="O15" i="2"/>
  <c r="O11" i="2"/>
  <c r="O7" i="2"/>
  <c r="L242" i="3"/>
  <c r="O18" i="2"/>
  <c r="Q121" i="3"/>
  <c r="Q17" i="3"/>
  <c r="L243" i="3"/>
  <c r="P243" i="3" s="1"/>
  <c r="O243" i="3"/>
  <c r="O242" i="3"/>
  <c r="H144" i="2"/>
  <c r="H145" i="2"/>
  <c r="H136" i="2"/>
  <c r="H137" i="2"/>
  <c r="H124" i="2"/>
  <c r="H125" i="2"/>
  <c r="H112" i="2"/>
  <c r="H113" i="2"/>
  <c r="H96" i="2"/>
  <c r="H97" i="2"/>
  <c r="H80" i="2"/>
  <c r="H81" i="2"/>
  <c r="H217" i="2"/>
  <c r="H201" i="2"/>
  <c r="H185" i="2"/>
  <c r="H169" i="2"/>
  <c r="H148" i="2"/>
  <c r="H149" i="2"/>
  <c r="H132" i="2"/>
  <c r="H133" i="2"/>
  <c r="H116" i="2"/>
  <c r="H117" i="2"/>
  <c r="H100" i="2"/>
  <c r="H101" i="2"/>
  <c r="H92" i="2"/>
  <c r="H93" i="2"/>
  <c r="H84" i="2"/>
  <c r="H85" i="2"/>
  <c r="H72" i="2"/>
  <c r="H73" i="2"/>
  <c r="H56" i="2"/>
  <c r="H57" i="2"/>
  <c r="H205" i="2"/>
  <c r="H189" i="2"/>
  <c r="H173" i="2"/>
  <c r="H152" i="2"/>
  <c r="H153" i="2"/>
  <c r="H140" i="2"/>
  <c r="H141" i="2"/>
  <c r="H120" i="2"/>
  <c r="H121" i="2"/>
  <c r="H104" i="2"/>
  <c r="H105" i="2"/>
  <c r="H68" i="2"/>
  <c r="H69" i="2"/>
  <c r="H209" i="2"/>
  <c r="H193" i="2"/>
  <c r="H177" i="2"/>
  <c r="H161" i="2"/>
  <c r="H156" i="2"/>
  <c r="H157" i="2"/>
  <c r="H128" i="2"/>
  <c r="H129" i="2"/>
  <c r="H108" i="2"/>
  <c r="H109" i="2"/>
  <c r="H88" i="2"/>
  <c r="H89" i="2"/>
  <c r="H76" i="2"/>
  <c r="H77" i="2"/>
  <c r="H64" i="2"/>
  <c r="H65" i="2"/>
  <c r="H60" i="2"/>
  <c r="H61" i="2"/>
  <c r="H52" i="2"/>
  <c r="H53" i="2"/>
  <c r="H48" i="2"/>
  <c r="H49" i="2"/>
  <c r="H213" i="2"/>
  <c r="H197" i="2"/>
  <c r="H181" i="2"/>
  <c r="H165" i="2"/>
  <c r="H45" i="2"/>
  <c r="H41" i="2"/>
  <c r="H37" i="2"/>
  <c r="H33" i="2"/>
  <c r="H29" i="2"/>
  <c r="H25" i="2"/>
  <c r="H21" i="2"/>
  <c r="H17" i="2"/>
  <c r="H13" i="2"/>
  <c r="H9" i="2"/>
  <c r="H5" i="2"/>
  <c r="U240" i="2"/>
  <c r="U236" i="2"/>
  <c r="U232" i="2"/>
  <c r="U228" i="2"/>
  <c r="U224" i="2"/>
  <c r="U220" i="2"/>
  <c r="U216" i="2"/>
  <c r="U212" i="2"/>
  <c r="U208" i="2"/>
  <c r="U204" i="2"/>
  <c r="U200" i="2"/>
  <c r="U196" i="2"/>
  <c r="U192" i="2"/>
  <c r="U188" i="2"/>
  <c r="U184" i="2"/>
  <c r="U180" i="2"/>
  <c r="U176" i="2"/>
  <c r="U172" i="2"/>
  <c r="O98" i="2"/>
  <c r="O82" i="2"/>
  <c r="O66" i="2"/>
  <c r="O50" i="2"/>
  <c r="O34" i="2"/>
  <c r="U239" i="2"/>
  <c r="U235" i="2"/>
  <c r="U231" i="2"/>
  <c r="U227" i="2"/>
  <c r="U223" i="2"/>
  <c r="U219" i="2"/>
  <c r="U215" i="2"/>
  <c r="U211" i="2"/>
  <c r="U207" i="2"/>
  <c r="U203" i="2"/>
  <c r="U199" i="2"/>
  <c r="U195" i="2"/>
  <c r="U191" i="2"/>
  <c r="U187" i="2"/>
  <c r="U183" i="2"/>
  <c r="U179" i="2"/>
  <c r="U175" i="2"/>
  <c r="U171" i="2"/>
  <c r="U167" i="2"/>
  <c r="U163" i="2"/>
  <c r="U159" i="2"/>
  <c r="U155" i="2"/>
  <c r="U151" i="2"/>
  <c r="U147" i="2"/>
  <c r="U143" i="2"/>
  <c r="U139" i="2"/>
  <c r="U135" i="2"/>
  <c r="U131" i="2"/>
  <c r="U127" i="2"/>
  <c r="U123" i="2"/>
  <c r="U119" i="2"/>
  <c r="U115" i="2"/>
  <c r="U111" i="2"/>
  <c r="U107" i="2"/>
  <c r="U103" i="2"/>
  <c r="U99" i="2"/>
  <c r="U95" i="2"/>
  <c r="U91" i="2"/>
  <c r="U87" i="2"/>
  <c r="U83" i="2"/>
  <c r="U79" i="2"/>
  <c r="U75" i="2"/>
  <c r="U71" i="2"/>
  <c r="U67" i="2"/>
  <c r="U63" i="2"/>
  <c r="U59" i="2"/>
  <c r="U55" i="2"/>
  <c r="U51" i="2"/>
  <c r="U47" i="2"/>
  <c r="U43" i="2"/>
  <c r="U39" i="2"/>
  <c r="U35" i="2"/>
  <c r="U31" i="2"/>
  <c r="U27" i="2"/>
  <c r="U23" i="2"/>
  <c r="U19" i="2"/>
  <c r="U15" i="2"/>
  <c r="U11" i="2"/>
  <c r="U7" i="2"/>
  <c r="O241" i="2"/>
  <c r="O238" i="2"/>
  <c r="O237" i="2"/>
  <c r="O234" i="2"/>
  <c r="O233" i="2"/>
  <c r="O230" i="2"/>
  <c r="O229" i="2"/>
  <c r="O226" i="2"/>
  <c r="O225" i="2"/>
  <c r="O222" i="2"/>
  <c r="O221" i="2"/>
  <c r="O218" i="2"/>
  <c r="O217" i="2"/>
  <c r="O214" i="2"/>
  <c r="O213" i="2"/>
  <c r="O210" i="2"/>
  <c r="O209" i="2"/>
  <c r="O206" i="2"/>
  <c r="O205" i="2"/>
  <c r="O202" i="2"/>
  <c r="O201" i="2"/>
  <c r="O198" i="2"/>
  <c r="O197" i="2"/>
  <c r="O194" i="2"/>
  <c r="O193" i="2"/>
  <c r="O190" i="2"/>
  <c r="O189" i="2"/>
  <c r="O186" i="2"/>
  <c r="O185" i="2"/>
  <c r="O182" i="2"/>
  <c r="O181" i="2"/>
  <c r="O178" i="2"/>
  <c r="O177" i="2"/>
  <c r="O174" i="2"/>
  <c r="O173" i="2"/>
  <c r="O170" i="2"/>
  <c r="O169" i="2"/>
  <c r="O166" i="2"/>
  <c r="O165" i="2"/>
  <c r="O162" i="2"/>
  <c r="O161" i="2"/>
  <c r="O158" i="2"/>
  <c r="O157" i="2"/>
  <c r="O154" i="2"/>
  <c r="O153" i="2"/>
  <c r="O150" i="2"/>
  <c r="O149" i="2"/>
  <c r="O146" i="2"/>
  <c r="O145" i="2"/>
  <c r="O142" i="2"/>
  <c r="O141" i="2"/>
  <c r="O138" i="2"/>
  <c r="O137" i="2"/>
  <c r="O134" i="2"/>
  <c r="O133" i="2"/>
  <c r="O130" i="2"/>
  <c r="O129" i="2"/>
  <c r="O126" i="2"/>
  <c r="O125" i="2"/>
  <c r="O122" i="2"/>
  <c r="O121" i="2"/>
  <c r="O118" i="2"/>
  <c r="O117" i="2"/>
  <c r="O114" i="2"/>
  <c r="O113" i="2"/>
  <c r="O110" i="2"/>
  <c r="O109" i="2"/>
  <c r="O106" i="2"/>
  <c r="O105" i="2"/>
  <c r="O101" i="2"/>
  <c r="O102" i="2"/>
  <c r="O93" i="2"/>
  <c r="O94" i="2"/>
  <c r="O90" i="2"/>
  <c r="O89" i="2"/>
  <c r="O85" i="2"/>
  <c r="O86" i="2"/>
  <c r="O77" i="2"/>
  <c r="O78" i="2"/>
  <c r="O74" i="2"/>
  <c r="O73" i="2"/>
  <c r="O69" i="2"/>
  <c r="O70" i="2"/>
  <c r="O61" i="2"/>
  <c r="O62" i="2"/>
  <c r="O58" i="2"/>
  <c r="O57" i="2"/>
  <c r="O53" i="2"/>
  <c r="O54" i="2"/>
  <c r="O45" i="2"/>
  <c r="O46" i="2"/>
  <c r="O42" i="2"/>
  <c r="O41" i="2"/>
  <c r="O37" i="2"/>
  <c r="O38" i="2"/>
  <c r="O29" i="2"/>
  <c r="O30" i="2"/>
  <c r="O26" i="2"/>
  <c r="O25" i="2"/>
  <c r="U138" i="2"/>
  <c r="U134" i="2"/>
  <c r="U130" i="2"/>
  <c r="U126" i="2"/>
  <c r="U122" i="2"/>
  <c r="U118" i="2"/>
  <c r="U114" i="2"/>
  <c r="U110" i="2"/>
  <c r="U106" i="2"/>
  <c r="U102" i="2"/>
  <c r="U98" i="2"/>
  <c r="U94" i="2"/>
  <c r="U90" i="2"/>
  <c r="U86" i="2"/>
  <c r="U82" i="2"/>
  <c r="U78" i="2"/>
  <c r="U74" i="2"/>
  <c r="U70" i="2"/>
  <c r="U66" i="2"/>
  <c r="U62" i="2"/>
  <c r="U58" i="2"/>
  <c r="U54" i="2"/>
  <c r="U50" i="2"/>
  <c r="U46" i="2"/>
  <c r="U42" i="2"/>
  <c r="U38" i="2"/>
  <c r="U34" i="2"/>
  <c r="U30" i="2"/>
  <c r="U26" i="2"/>
  <c r="U22" i="2"/>
  <c r="U18" i="2"/>
  <c r="U14" i="2"/>
  <c r="U10" i="2"/>
  <c r="U6" i="2"/>
  <c r="O240" i="2"/>
  <c r="O236" i="2"/>
  <c r="O232" i="2"/>
  <c r="O228" i="2"/>
  <c r="O224" i="2"/>
  <c r="O220" i="2"/>
  <c r="O216" i="2"/>
  <c r="O212" i="2"/>
  <c r="O208" i="2"/>
  <c r="O204" i="2"/>
  <c r="O200" i="2"/>
  <c r="O196" i="2"/>
  <c r="O192" i="2"/>
  <c r="O188" i="2"/>
  <c r="O184" i="2"/>
  <c r="O180" i="2"/>
  <c r="O176" i="2"/>
  <c r="O172" i="2"/>
  <c r="O168" i="2"/>
  <c r="O164" i="2"/>
  <c r="O160" i="2"/>
  <c r="O156" i="2"/>
  <c r="O152" i="2"/>
  <c r="O148" i="2"/>
  <c r="O144" i="2"/>
  <c r="O140" i="2"/>
  <c r="O136" i="2"/>
  <c r="O132" i="2"/>
  <c r="O128" i="2"/>
  <c r="O124" i="2"/>
  <c r="O120" i="2"/>
  <c r="O116" i="2"/>
  <c r="O112" i="2"/>
  <c r="O108" i="2"/>
  <c r="O104" i="2"/>
  <c r="O100" i="2"/>
  <c r="O96" i="2"/>
  <c r="O92" i="2"/>
  <c r="O88" i="2"/>
  <c r="O84" i="2"/>
  <c r="O80" i="2"/>
  <c r="O76" i="2"/>
  <c r="O72" i="2"/>
  <c r="O68" i="2"/>
  <c r="O64" i="2"/>
  <c r="O60" i="2"/>
  <c r="O56" i="2"/>
  <c r="O52" i="2"/>
  <c r="O14" i="2"/>
  <c r="O9" i="2"/>
  <c r="U168" i="2"/>
  <c r="U164" i="2"/>
  <c r="U160" i="2"/>
  <c r="U156" i="2"/>
  <c r="U152" i="2"/>
  <c r="U148" i="2"/>
  <c r="U144" i="2"/>
  <c r="U140" i="2"/>
  <c r="U136" i="2"/>
  <c r="U132" i="2"/>
  <c r="U128" i="2"/>
  <c r="U124" i="2"/>
  <c r="U120" i="2"/>
  <c r="U116" i="2"/>
  <c r="U112" i="2"/>
  <c r="U108" i="2"/>
  <c r="U104" i="2"/>
  <c r="U100" i="2"/>
  <c r="U96" i="2"/>
  <c r="U92" i="2"/>
  <c r="U88" i="2"/>
  <c r="U84" i="2"/>
  <c r="U80" i="2"/>
  <c r="U76" i="2"/>
  <c r="U72" i="2"/>
  <c r="U68" i="2"/>
  <c r="U64" i="2"/>
  <c r="U60" i="2"/>
  <c r="U56" i="2"/>
  <c r="U52" i="2"/>
  <c r="U48" i="2"/>
  <c r="U44" i="2"/>
  <c r="U40" i="2"/>
  <c r="U36" i="2"/>
  <c r="U32" i="2"/>
  <c r="U28" i="2"/>
  <c r="U24" i="2"/>
  <c r="U20" i="2"/>
  <c r="U16" i="2"/>
  <c r="U12" i="2"/>
  <c r="U8" i="2"/>
  <c r="U4" i="2"/>
  <c r="O22" i="2"/>
  <c r="O6" i="2"/>
  <c r="O48" i="2"/>
  <c r="O44" i="2"/>
  <c r="O40" i="2"/>
  <c r="O36" i="2"/>
  <c r="O32" i="2"/>
  <c r="O28" i="2"/>
  <c r="O24" i="2"/>
  <c r="O20" i="2"/>
  <c r="O16" i="2"/>
  <c r="O12" i="2"/>
  <c r="O8" i="2"/>
  <c r="O4" i="2"/>
  <c r="C241" i="2"/>
  <c r="B241" i="2"/>
  <c r="C240" i="2"/>
  <c r="B240" i="2"/>
  <c r="C239" i="2"/>
  <c r="B239" i="2"/>
  <c r="C238" i="2"/>
  <c r="B238" i="2"/>
  <c r="C237" i="2"/>
  <c r="B237" i="2"/>
  <c r="C236" i="2"/>
  <c r="B236" i="2"/>
  <c r="C235" i="2"/>
  <c r="B235" i="2"/>
  <c r="C234" i="2"/>
  <c r="B234" i="2"/>
  <c r="C233" i="2"/>
  <c r="B233" i="2"/>
  <c r="C232" i="2"/>
  <c r="B232" i="2"/>
  <c r="C231" i="2"/>
  <c r="B231" i="2"/>
  <c r="C230" i="2"/>
  <c r="B230" i="2"/>
  <c r="C229" i="2"/>
  <c r="B229" i="2"/>
  <c r="C228" i="2"/>
  <c r="B228" i="2"/>
  <c r="C227" i="2"/>
  <c r="B227" i="2"/>
  <c r="C226" i="2"/>
  <c r="B226" i="2"/>
  <c r="C225" i="2"/>
  <c r="B225" i="2"/>
  <c r="C224" i="2"/>
  <c r="B224" i="2"/>
  <c r="C223" i="2"/>
  <c r="B223" i="2"/>
  <c r="C222" i="2"/>
  <c r="B222" i="2"/>
  <c r="C221" i="2"/>
  <c r="B221" i="2"/>
  <c r="C220" i="2"/>
  <c r="B220" i="2"/>
  <c r="C219" i="2"/>
  <c r="B219" i="2"/>
  <c r="C218" i="2"/>
  <c r="B218" i="2"/>
  <c r="C217" i="2"/>
  <c r="B217" i="2"/>
  <c r="C216" i="2"/>
  <c r="B216" i="2"/>
  <c r="C215" i="2"/>
  <c r="B215" i="2"/>
  <c r="C214" i="2"/>
  <c r="B214" i="2"/>
  <c r="C213" i="2"/>
  <c r="B213" i="2"/>
  <c r="C212" i="2"/>
  <c r="B212" i="2"/>
  <c r="C211" i="2"/>
  <c r="B211" i="2"/>
  <c r="C210" i="2"/>
  <c r="B210" i="2"/>
  <c r="C209" i="2"/>
  <c r="B209" i="2"/>
  <c r="C208" i="2"/>
  <c r="B208" i="2"/>
  <c r="C207" i="2"/>
  <c r="B207" i="2"/>
  <c r="C206" i="2"/>
  <c r="B206" i="2"/>
  <c r="C205" i="2"/>
  <c r="B205" i="2"/>
  <c r="C204" i="2"/>
  <c r="B204" i="2"/>
  <c r="C203" i="2"/>
  <c r="B203" i="2"/>
  <c r="C202" i="2"/>
  <c r="B202" i="2"/>
  <c r="C201" i="2"/>
  <c r="B201" i="2"/>
  <c r="C200" i="2"/>
  <c r="B200" i="2"/>
  <c r="C199" i="2"/>
  <c r="B199" i="2"/>
  <c r="C198" i="2"/>
  <c r="B198" i="2"/>
  <c r="C197" i="2"/>
  <c r="B197" i="2"/>
  <c r="C196" i="2"/>
  <c r="B196" i="2"/>
  <c r="C195" i="2"/>
  <c r="B195" i="2"/>
  <c r="C194" i="2"/>
  <c r="B194" i="2"/>
  <c r="C193" i="2"/>
  <c r="B193" i="2"/>
  <c r="C192" i="2"/>
  <c r="B192" i="2"/>
  <c r="C191" i="2"/>
  <c r="B191" i="2"/>
  <c r="C190" i="2"/>
  <c r="B190" i="2"/>
  <c r="C189" i="2"/>
  <c r="B189" i="2"/>
  <c r="C188" i="2"/>
  <c r="B188" i="2"/>
  <c r="C187" i="2"/>
  <c r="B187" i="2"/>
  <c r="C186" i="2"/>
  <c r="B186" i="2"/>
  <c r="C185" i="2"/>
  <c r="B185" i="2"/>
  <c r="C184" i="2"/>
  <c r="B184" i="2"/>
  <c r="C183" i="2"/>
  <c r="B183" i="2"/>
  <c r="C182" i="2"/>
  <c r="B182" i="2"/>
  <c r="C181" i="2"/>
  <c r="B181" i="2"/>
  <c r="C180" i="2"/>
  <c r="B180" i="2"/>
  <c r="C179" i="2"/>
  <c r="B179" i="2"/>
  <c r="C178" i="2"/>
  <c r="B178" i="2"/>
  <c r="C177" i="2"/>
  <c r="B177" i="2"/>
  <c r="C176" i="2"/>
  <c r="B176" i="2"/>
  <c r="C175" i="2"/>
  <c r="B175" i="2"/>
  <c r="C174" i="2"/>
  <c r="B174" i="2"/>
  <c r="C173" i="2"/>
  <c r="B173" i="2"/>
  <c r="C172" i="2"/>
  <c r="B172" i="2"/>
  <c r="C171" i="2"/>
  <c r="B171" i="2"/>
  <c r="C170" i="2"/>
  <c r="B170" i="2"/>
  <c r="C169" i="2"/>
  <c r="B169" i="2"/>
  <c r="C168" i="2"/>
  <c r="B168" i="2"/>
  <c r="C167" i="2"/>
  <c r="B167" i="2"/>
  <c r="C166" i="2"/>
  <c r="B166" i="2"/>
  <c r="C165" i="2"/>
  <c r="B165" i="2"/>
  <c r="C164" i="2"/>
  <c r="B164" i="2"/>
  <c r="C163" i="2"/>
  <c r="B163" i="2"/>
  <c r="C162" i="2"/>
  <c r="B162" i="2"/>
  <c r="C161" i="2"/>
  <c r="B161" i="2"/>
  <c r="C160" i="2"/>
  <c r="B160" i="2"/>
  <c r="C159" i="2"/>
  <c r="B159" i="2"/>
  <c r="C158" i="2"/>
  <c r="B158" i="2"/>
  <c r="C157" i="2"/>
  <c r="B157" i="2"/>
  <c r="C156" i="2"/>
  <c r="B156" i="2"/>
  <c r="C155" i="2"/>
  <c r="B155" i="2"/>
  <c r="C154" i="2"/>
  <c r="B154" i="2"/>
  <c r="C153" i="2"/>
  <c r="B153" i="2"/>
  <c r="C152" i="2"/>
  <c r="B152" i="2"/>
  <c r="C151" i="2"/>
  <c r="B151" i="2"/>
  <c r="C150" i="2"/>
  <c r="B150" i="2"/>
  <c r="C149" i="2"/>
  <c r="B149" i="2"/>
  <c r="C148" i="2"/>
  <c r="B148" i="2"/>
  <c r="C147" i="2"/>
  <c r="B147" i="2"/>
  <c r="C146" i="2"/>
  <c r="B146" i="2"/>
  <c r="C145" i="2"/>
  <c r="B145" i="2"/>
  <c r="C144" i="2"/>
  <c r="B144" i="2"/>
  <c r="C143" i="2"/>
  <c r="B143" i="2"/>
  <c r="C142" i="2"/>
  <c r="B142" i="2"/>
  <c r="C141" i="2"/>
  <c r="B141" i="2"/>
  <c r="C140" i="2"/>
  <c r="B140" i="2"/>
  <c r="C139" i="2"/>
  <c r="B139" i="2"/>
  <c r="C138" i="2"/>
  <c r="B138" i="2"/>
  <c r="C137" i="2"/>
  <c r="B137" i="2"/>
  <c r="C136" i="2"/>
  <c r="B136" i="2"/>
  <c r="C135" i="2"/>
  <c r="B135" i="2"/>
  <c r="C134" i="2"/>
  <c r="B134" i="2"/>
  <c r="C133" i="2"/>
  <c r="B133" i="2"/>
  <c r="C132" i="2"/>
  <c r="B132" i="2"/>
  <c r="C131" i="2"/>
  <c r="B131" i="2"/>
  <c r="C130" i="2"/>
  <c r="B130" i="2"/>
  <c r="C129" i="2"/>
  <c r="B129" i="2"/>
  <c r="C128" i="2"/>
  <c r="B128" i="2"/>
  <c r="C127" i="2"/>
  <c r="B127" i="2"/>
  <c r="C126" i="2"/>
  <c r="B126" i="2"/>
  <c r="C125" i="2"/>
  <c r="B125" i="2"/>
  <c r="C124" i="2"/>
  <c r="B124" i="2"/>
  <c r="C123" i="2"/>
  <c r="B123" i="2"/>
  <c r="C122" i="2"/>
  <c r="B122" i="2"/>
  <c r="C121" i="2"/>
  <c r="B121" i="2"/>
  <c r="C120" i="2"/>
  <c r="B120" i="2"/>
  <c r="C119" i="2"/>
  <c r="B119" i="2"/>
  <c r="C118" i="2"/>
  <c r="B118" i="2"/>
  <c r="C117" i="2"/>
  <c r="B117" i="2"/>
  <c r="C116" i="2"/>
  <c r="B116" i="2"/>
  <c r="C115" i="2"/>
  <c r="B115" i="2"/>
  <c r="C114" i="2"/>
  <c r="B114" i="2"/>
  <c r="C113" i="2"/>
  <c r="B113" i="2"/>
  <c r="C112" i="2"/>
  <c r="B112" i="2"/>
  <c r="C111" i="2"/>
  <c r="B111" i="2"/>
  <c r="C110" i="2"/>
  <c r="B110" i="2"/>
  <c r="C109" i="2"/>
  <c r="B109" i="2"/>
  <c r="C108" i="2"/>
  <c r="B108" i="2"/>
  <c r="C107" i="2"/>
  <c r="B107" i="2"/>
  <c r="C106" i="2"/>
  <c r="B106" i="2"/>
  <c r="C105" i="2"/>
  <c r="B105" i="2"/>
  <c r="C104" i="2"/>
  <c r="B104" i="2"/>
  <c r="C103" i="2"/>
  <c r="B103" i="2"/>
  <c r="C102" i="2"/>
  <c r="B102" i="2"/>
  <c r="C101" i="2"/>
  <c r="B101" i="2"/>
  <c r="C100" i="2"/>
  <c r="B100" i="2"/>
  <c r="C99" i="2"/>
  <c r="B99" i="2"/>
  <c r="C98" i="2"/>
  <c r="B98" i="2"/>
  <c r="C97" i="2"/>
  <c r="B97" i="2"/>
  <c r="C96" i="2"/>
  <c r="B96" i="2"/>
  <c r="C95" i="2"/>
  <c r="B95" i="2"/>
  <c r="C94" i="2"/>
  <c r="B94" i="2"/>
  <c r="C93" i="2"/>
  <c r="B93" i="2"/>
  <c r="C92" i="2"/>
  <c r="B92" i="2"/>
  <c r="C91" i="2"/>
  <c r="B91" i="2"/>
  <c r="C90" i="2"/>
  <c r="B90" i="2"/>
  <c r="C89" i="2"/>
  <c r="B89" i="2"/>
  <c r="C88" i="2"/>
  <c r="B88" i="2"/>
  <c r="C87" i="2"/>
  <c r="B87" i="2"/>
  <c r="C86" i="2"/>
  <c r="B86" i="2"/>
  <c r="C85" i="2"/>
  <c r="B85" i="2"/>
  <c r="C84" i="2"/>
  <c r="B84" i="2"/>
  <c r="C83" i="2"/>
  <c r="B83" i="2"/>
  <c r="C82" i="2"/>
  <c r="B82" i="2"/>
  <c r="C81" i="2"/>
  <c r="B81" i="2"/>
  <c r="C80" i="2"/>
  <c r="B80" i="2"/>
  <c r="C79" i="2"/>
  <c r="B79" i="2"/>
  <c r="C78" i="2"/>
  <c r="B78" i="2"/>
  <c r="C77" i="2"/>
  <c r="B77" i="2"/>
  <c r="C76" i="2"/>
  <c r="B76" i="2"/>
  <c r="C75" i="2"/>
  <c r="B75" i="2"/>
  <c r="C74" i="2"/>
  <c r="B74" i="2"/>
  <c r="C73" i="2"/>
  <c r="B73" i="2"/>
  <c r="C72" i="2"/>
  <c r="B72" i="2"/>
  <c r="C71" i="2"/>
  <c r="B71" i="2"/>
  <c r="C70" i="2"/>
  <c r="B70" i="2"/>
  <c r="C69" i="2"/>
  <c r="B69" i="2"/>
  <c r="C68" i="2"/>
  <c r="B68" i="2"/>
  <c r="C67" i="2"/>
  <c r="B67" i="2"/>
  <c r="C66" i="2"/>
  <c r="B66" i="2"/>
  <c r="C65" i="2"/>
  <c r="B65" i="2"/>
  <c r="C64" i="2"/>
  <c r="B64" i="2"/>
  <c r="C63" i="2"/>
  <c r="B63" i="2"/>
  <c r="C62" i="2"/>
  <c r="B62" i="2"/>
  <c r="C61" i="2"/>
  <c r="B61" i="2"/>
  <c r="C60" i="2"/>
  <c r="B60" i="2"/>
  <c r="C59" i="2"/>
  <c r="B59" i="2"/>
  <c r="C58" i="2"/>
  <c r="B58" i="2"/>
  <c r="C57" i="2"/>
  <c r="B57" i="2"/>
  <c r="C56" i="2"/>
  <c r="B56" i="2"/>
  <c r="C55" i="2"/>
  <c r="B55" i="2"/>
  <c r="C54" i="2"/>
  <c r="B54" i="2"/>
  <c r="C53" i="2"/>
  <c r="B53" i="2"/>
  <c r="C52" i="2"/>
  <c r="B52" i="2"/>
  <c r="C51" i="2"/>
  <c r="B51" i="2"/>
  <c r="C50" i="2"/>
  <c r="B50" i="2"/>
  <c r="C49" i="2"/>
  <c r="B49" i="2"/>
  <c r="C48" i="2"/>
  <c r="B48" i="2"/>
  <c r="C47" i="2"/>
  <c r="B47" i="2"/>
  <c r="C46" i="2"/>
  <c r="B46" i="2"/>
  <c r="C45" i="2"/>
  <c r="B45" i="2"/>
  <c r="C44" i="2"/>
  <c r="B44" i="2"/>
  <c r="C43" i="2"/>
  <c r="B43" i="2"/>
  <c r="C42" i="2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  <c r="C29" i="2"/>
  <c r="B29" i="2"/>
  <c r="C28" i="2"/>
  <c r="B28" i="2"/>
  <c r="C27" i="2"/>
  <c r="B27" i="2"/>
  <c r="C26" i="2"/>
  <c r="B26" i="2"/>
  <c r="C25" i="2"/>
  <c r="B25" i="2"/>
  <c r="C24" i="2"/>
  <c r="B24" i="2"/>
  <c r="C23" i="2"/>
  <c r="B23" i="2"/>
  <c r="C22" i="2"/>
  <c r="B22" i="2"/>
  <c r="C21" i="2"/>
  <c r="B21" i="2"/>
  <c r="C20" i="2"/>
  <c r="B20" i="2"/>
  <c r="C19" i="2"/>
  <c r="B19" i="2"/>
  <c r="C18" i="2"/>
  <c r="B18" i="2"/>
  <c r="C17" i="2"/>
  <c r="B17" i="2"/>
  <c r="C16" i="2"/>
  <c r="B16" i="2"/>
  <c r="C15" i="2"/>
  <c r="B15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  <c r="C2" i="2"/>
  <c r="B2" i="2"/>
  <c r="Q6" i="3" l="1"/>
  <c r="Q25" i="3"/>
  <c r="Q153" i="3"/>
  <c r="Q57" i="3"/>
  <c r="Q201" i="3"/>
  <c r="Q9" i="3"/>
  <c r="Q73" i="3"/>
  <c r="Q217" i="3"/>
  <c r="Q33" i="3"/>
  <c r="Q137" i="3"/>
  <c r="Q35" i="3"/>
  <c r="Q158" i="3"/>
  <c r="Q63" i="3"/>
  <c r="P211" i="3"/>
  <c r="Q14" i="3"/>
  <c r="Q42" i="3"/>
  <c r="Q207" i="3"/>
  <c r="P81" i="3"/>
  <c r="P15" i="3"/>
  <c r="Q87" i="3"/>
  <c r="Q123" i="3"/>
  <c r="P124" i="3"/>
  <c r="P161" i="3"/>
  <c r="Q41" i="3"/>
  <c r="Q65" i="3"/>
  <c r="Q89" i="3"/>
  <c r="P44" i="3"/>
  <c r="Q126" i="3"/>
  <c r="Q178" i="3"/>
  <c r="P79" i="3"/>
  <c r="Q163" i="3"/>
  <c r="P241" i="3"/>
  <c r="P36" i="3"/>
  <c r="P177" i="3"/>
  <c r="Q49" i="3"/>
  <c r="Q81" i="3"/>
  <c r="Q105" i="3"/>
  <c r="Q169" i="3"/>
  <c r="Q233" i="3"/>
  <c r="P199" i="3"/>
  <c r="Q50" i="3"/>
  <c r="Q78" i="3"/>
  <c r="Q106" i="3"/>
  <c r="Q190" i="3"/>
  <c r="Q3" i="3"/>
  <c r="Q127" i="3"/>
  <c r="P188" i="3"/>
  <c r="P85" i="3"/>
  <c r="P162" i="3"/>
  <c r="R236" i="3"/>
  <c r="P49" i="3"/>
  <c r="P225" i="3"/>
  <c r="P22" i="3"/>
  <c r="Q20" i="3"/>
  <c r="Q52" i="3"/>
  <c r="Q84" i="3"/>
  <c r="Q104" i="3"/>
  <c r="Q168" i="3"/>
  <c r="Q200" i="3"/>
  <c r="Q183" i="3"/>
  <c r="Q134" i="3"/>
  <c r="Q243" i="3"/>
  <c r="Q75" i="3"/>
  <c r="Q70" i="3"/>
  <c r="P113" i="3"/>
  <c r="P193" i="3"/>
  <c r="Q93" i="3"/>
  <c r="Q109" i="3"/>
  <c r="Q125" i="3"/>
  <c r="Q141" i="3"/>
  <c r="Q157" i="3"/>
  <c r="Q173" i="3"/>
  <c r="Q189" i="3"/>
  <c r="Q205" i="3"/>
  <c r="Q221" i="3"/>
  <c r="Q237" i="3"/>
  <c r="Q54" i="3"/>
  <c r="P54" i="3"/>
  <c r="Q26" i="3"/>
  <c r="Q34" i="3"/>
  <c r="Q62" i="3"/>
  <c r="Q90" i="3"/>
  <c r="Q98" i="3"/>
  <c r="Q138" i="3"/>
  <c r="Q170" i="3"/>
  <c r="Q202" i="3"/>
  <c r="Q234" i="3"/>
  <c r="P28" i="3"/>
  <c r="Q210" i="3"/>
  <c r="P31" i="3"/>
  <c r="P95" i="3"/>
  <c r="Q15" i="3"/>
  <c r="Q39" i="3"/>
  <c r="Q67" i="3"/>
  <c r="Q99" i="3"/>
  <c r="Q131" i="3"/>
  <c r="Q175" i="3"/>
  <c r="Q223" i="3"/>
  <c r="P68" i="3"/>
  <c r="P140" i="3"/>
  <c r="P204" i="3"/>
  <c r="Q12" i="3"/>
  <c r="Q44" i="3"/>
  <c r="Q76" i="3"/>
  <c r="Q136" i="3"/>
  <c r="Q184" i="3"/>
  <c r="Q192" i="3"/>
  <c r="Q216" i="3"/>
  <c r="Q11" i="3"/>
  <c r="Q199" i="3"/>
  <c r="P133" i="3"/>
  <c r="P42" i="3"/>
  <c r="P194" i="3"/>
  <c r="Q166" i="3"/>
  <c r="P167" i="3"/>
  <c r="Q91" i="3"/>
  <c r="P17" i="3"/>
  <c r="P145" i="3"/>
  <c r="P209" i="3"/>
  <c r="Q5" i="3"/>
  <c r="Q13" i="3"/>
  <c r="Q21" i="3"/>
  <c r="Q29" i="3"/>
  <c r="Q37" i="3"/>
  <c r="Q45" i="3"/>
  <c r="Q53" i="3"/>
  <c r="Q61" i="3"/>
  <c r="Q69" i="3"/>
  <c r="Q77" i="3"/>
  <c r="Q85" i="3"/>
  <c r="Q97" i="3"/>
  <c r="Q113" i="3"/>
  <c r="Q129" i="3"/>
  <c r="Q145" i="3"/>
  <c r="Q161" i="3"/>
  <c r="Q177" i="3"/>
  <c r="Q193" i="3"/>
  <c r="Q209" i="3"/>
  <c r="Q225" i="3"/>
  <c r="Q241" i="3"/>
  <c r="P86" i="3"/>
  <c r="Q10" i="3"/>
  <c r="Q18" i="3"/>
  <c r="Q46" i="3"/>
  <c r="Q74" i="3"/>
  <c r="Q82" i="3"/>
  <c r="Q110" i="3"/>
  <c r="Q142" i="3"/>
  <c r="Q174" i="3"/>
  <c r="Q206" i="3"/>
  <c r="Q238" i="3"/>
  <c r="Q114" i="3"/>
  <c r="P47" i="3"/>
  <c r="P111" i="3"/>
  <c r="Q19" i="3"/>
  <c r="Q47" i="3"/>
  <c r="Q79" i="3"/>
  <c r="Q103" i="3"/>
  <c r="Q143" i="3"/>
  <c r="Q191" i="3"/>
  <c r="Q227" i="3"/>
  <c r="P92" i="3"/>
  <c r="P156" i="3"/>
  <c r="P220" i="3"/>
  <c r="Q4" i="3"/>
  <c r="Q36" i="3"/>
  <c r="Q68" i="3"/>
  <c r="Q120" i="3"/>
  <c r="Q128" i="3"/>
  <c r="Q152" i="3"/>
  <c r="Q188" i="3"/>
  <c r="Q220" i="3"/>
  <c r="P143" i="3"/>
  <c r="Q135" i="3"/>
  <c r="P5" i="3"/>
  <c r="P90" i="3"/>
  <c r="P226" i="3"/>
  <c r="Q198" i="3"/>
  <c r="Q187" i="3"/>
  <c r="Q101" i="3"/>
  <c r="Q117" i="3"/>
  <c r="Q133" i="3"/>
  <c r="Q149" i="3"/>
  <c r="Q165" i="3"/>
  <c r="Q181" i="3"/>
  <c r="Q197" i="3"/>
  <c r="Q213" i="3"/>
  <c r="Q229" i="3"/>
  <c r="P223" i="3"/>
  <c r="P118" i="3"/>
  <c r="Q30" i="3"/>
  <c r="Q58" i="3"/>
  <c r="Q66" i="3"/>
  <c r="Q94" i="3"/>
  <c r="Q122" i="3"/>
  <c r="Q154" i="3"/>
  <c r="Q186" i="3"/>
  <c r="Q218" i="3"/>
  <c r="Q2" i="3"/>
  <c r="Q146" i="3"/>
  <c r="P63" i="3"/>
  <c r="P127" i="3"/>
  <c r="Q23" i="3"/>
  <c r="Q55" i="3"/>
  <c r="Q83" i="3"/>
  <c r="Q111" i="3"/>
  <c r="Q159" i="3"/>
  <c r="Q195" i="3"/>
  <c r="Q239" i="3"/>
  <c r="P4" i="3"/>
  <c r="P108" i="3"/>
  <c r="P172" i="3"/>
  <c r="P236" i="3"/>
  <c r="Q28" i="3"/>
  <c r="Q60" i="3"/>
  <c r="Q92" i="3"/>
  <c r="Q112" i="3"/>
  <c r="Q124" i="3"/>
  <c r="Q156" i="3"/>
  <c r="Q232" i="3"/>
  <c r="P179" i="3"/>
  <c r="Q151" i="3"/>
  <c r="P41" i="3"/>
  <c r="P126" i="3"/>
  <c r="Q102" i="3"/>
  <c r="Q230" i="3"/>
  <c r="P231" i="3"/>
  <c r="R6" i="3"/>
  <c r="R10" i="3"/>
  <c r="R14" i="3"/>
  <c r="R18" i="3"/>
  <c r="R22" i="3"/>
  <c r="R26" i="3"/>
  <c r="R30" i="3"/>
  <c r="R34" i="3"/>
  <c r="R38" i="3"/>
  <c r="R42" i="3"/>
  <c r="R46" i="3"/>
  <c r="R50" i="3"/>
  <c r="R54" i="3"/>
  <c r="R58" i="3"/>
  <c r="R62" i="3"/>
  <c r="R66" i="3"/>
  <c r="R70" i="3"/>
  <c r="R74" i="3"/>
  <c r="R78" i="3"/>
  <c r="R82" i="3"/>
  <c r="R86" i="3"/>
  <c r="R90" i="3"/>
  <c r="R94" i="3"/>
  <c r="R98" i="3"/>
  <c r="R102" i="3"/>
  <c r="R106" i="3"/>
  <c r="R110" i="3"/>
  <c r="R114" i="3"/>
  <c r="R118" i="3"/>
  <c r="R122" i="3"/>
  <c r="R126" i="3"/>
  <c r="R130" i="3"/>
  <c r="R134" i="3"/>
  <c r="R138" i="3"/>
  <c r="R142" i="3"/>
  <c r="R146" i="3"/>
  <c r="R150" i="3"/>
  <c r="R154" i="3"/>
  <c r="R158" i="3"/>
  <c r="R162" i="3"/>
  <c r="R166" i="3"/>
  <c r="R170" i="3"/>
  <c r="R174" i="3"/>
  <c r="R178" i="3"/>
  <c r="R182" i="3"/>
  <c r="R186" i="3"/>
  <c r="R190" i="3"/>
  <c r="R194" i="3"/>
  <c r="R198" i="3"/>
  <c r="R202" i="3"/>
  <c r="R206" i="3"/>
  <c r="R210" i="3"/>
  <c r="R214" i="3"/>
  <c r="R218" i="3"/>
  <c r="R222" i="3"/>
  <c r="R226" i="3"/>
  <c r="R230" i="3"/>
  <c r="R234" i="3"/>
  <c r="R238" i="3"/>
  <c r="R3" i="3"/>
  <c r="R5" i="3"/>
  <c r="R21" i="3"/>
  <c r="R37" i="3"/>
  <c r="R53" i="3"/>
  <c r="R69" i="3"/>
  <c r="R85" i="3"/>
  <c r="R101" i="3"/>
  <c r="R117" i="3"/>
  <c r="R133" i="3"/>
  <c r="R149" i="3"/>
  <c r="R165" i="3"/>
  <c r="R181" i="3"/>
  <c r="R197" i="3"/>
  <c r="R213" i="3"/>
  <c r="R229" i="3"/>
  <c r="R9" i="3"/>
  <c r="R25" i="3"/>
  <c r="R41" i="3"/>
  <c r="R57" i="3"/>
  <c r="R73" i="3"/>
  <c r="R89" i="3"/>
  <c r="R105" i="3"/>
  <c r="R121" i="3"/>
  <c r="R137" i="3"/>
  <c r="R153" i="3"/>
  <c r="R169" i="3"/>
  <c r="R185" i="3"/>
  <c r="R201" i="3"/>
  <c r="R217" i="3"/>
  <c r="R233" i="3"/>
  <c r="R13" i="3"/>
  <c r="R29" i="3"/>
  <c r="R45" i="3"/>
  <c r="R61" i="3"/>
  <c r="R77" i="3"/>
  <c r="R93" i="3"/>
  <c r="R109" i="3"/>
  <c r="R125" i="3"/>
  <c r="R141" i="3"/>
  <c r="R157" i="3"/>
  <c r="R173" i="3"/>
  <c r="R189" i="3"/>
  <c r="R205" i="3"/>
  <c r="R221" i="3"/>
  <c r="R237" i="3"/>
  <c r="R17" i="3"/>
  <c r="R81" i="3"/>
  <c r="R145" i="3"/>
  <c r="R209" i="3"/>
  <c r="R65" i="3"/>
  <c r="R193" i="3"/>
  <c r="R33" i="3"/>
  <c r="R97" i="3"/>
  <c r="R161" i="3"/>
  <c r="R225" i="3"/>
  <c r="R129" i="3"/>
  <c r="R49" i="3"/>
  <c r="R113" i="3"/>
  <c r="R177" i="3"/>
  <c r="R241" i="3"/>
  <c r="R16" i="3"/>
  <c r="R32" i="3"/>
  <c r="R48" i="3"/>
  <c r="R64" i="3"/>
  <c r="R80" i="3"/>
  <c r="R96" i="3"/>
  <c r="R112" i="3"/>
  <c r="R128" i="3"/>
  <c r="R144" i="3"/>
  <c r="R160" i="3"/>
  <c r="R176" i="3"/>
  <c r="R192" i="3"/>
  <c r="R208" i="3"/>
  <c r="R224" i="3"/>
  <c r="R240" i="3"/>
  <c r="P13" i="3"/>
  <c r="P45" i="3"/>
  <c r="P77" i="3"/>
  <c r="P109" i="3"/>
  <c r="P141" i="3"/>
  <c r="P157" i="3"/>
  <c r="P173" i="3"/>
  <c r="P189" i="3"/>
  <c r="P205" i="3"/>
  <c r="P221" i="3"/>
  <c r="P237" i="3"/>
  <c r="P24" i="3"/>
  <c r="P18" i="3"/>
  <c r="P50" i="3"/>
  <c r="P82" i="3"/>
  <c r="P114" i="3"/>
  <c r="P2" i="3"/>
  <c r="P12" i="3"/>
  <c r="P72" i="3"/>
  <c r="R19" i="3"/>
  <c r="R35" i="3"/>
  <c r="R51" i="3"/>
  <c r="R67" i="3"/>
  <c r="R83" i="3"/>
  <c r="R99" i="3"/>
  <c r="R115" i="3"/>
  <c r="R131" i="3"/>
  <c r="R147" i="3"/>
  <c r="R163" i="3"/>
  <c r="R179" i="3"/>
  <c r="R195" i="3"/>
  <c r="R211" i="3"/>
  <c r="R227" i="3"/>
  <c r="P11" i="3"/>
  <c r="P27" i="3"/>
  <c r="P43" i="3"/>
  <c r="P59" i="3"/>
  <c r="P75" i="3"/>
  <c r="P91" i="3"/>
  <c r="P107" i="3"/>
  <c r="P123" i="3"/>
  <c r="P139" i="3"/>
  <c r="P32" i="3"/>
  <c r="P64" i="3"/>
  <c r="P88" i="3"/>
  <c r="P104" i="3"/>
  <c r="P120" i="3"/>
  <c r="P136" i="3"/>
  <c r="P152" i="3"/>
  <c r="P168" i="3"/>
  <c r="P184" i="3"/>
  <c r="P200" i="3"/>
  <c r="P216" i="3"/>
  <c r="P232" i="3"/>
  <c r="P171" i="3"/>
  <c r="P203" i="3"/>
  <c r="P235" i="3"/>
  <c r="P37" i="3"/>
  <c r="P73" i="3"/>
  <c r="P117" i="3"/>
  <c r="P30" i="3"/>
  <c r="P74" i="3"/>
  <c r="P122" i="3"/>
  <c r="P154" i="3"/>
  <c r="P186" i="3"/>
  <c r="P218" i="3"/>
  <c r="P159" i="3"/>
  <c r="P191" i="3"/>
  <c r="R164" i="3"/>
  <c r="R20" i="3"/>
  <c r="R52" i="3"/>
  <c r="R84" i="3"/>
  <c r="R116" i="3"/>
  <c r="R132" i="3"/>
  <c r="R180" i="3"/>
  <c r="R212" i="3"/>
  <c r="R228" i="3"/>
  <c r="R7" i="3"/>
  <c r="R23" i="3"/>
  <c r="R39" i="3"/>
  <c r="R55" i="3"/>
  <c r="R71" i="3"/>
  <c r="R87" i="3"/>
  <c r="R103" i="3"/>
  <c r="R119" i="3"/>
  <c r="R135" i="3"/>
  <c r="R151" i="3"/>
  <c r="R167" i="3"/>
  <c r="R183" i="3"/>
  <c r="R199" i="3"/>
  <c r="R215" i="3"/>
  <c r="R231" i="3"/>
  <c r="R8" i="3"/>
  <c r="R24" i="3"/>
  <c r="R40" i="3"/>
  <c r="R56" i="3"/>
  <c r="R72" i="3"/>
  <c r="R88" i="3"/>
  <c r="R104" i="3"/>
  <c r="R120" i="3"/>
  <c r="R136" i="3"/>
  <c r="R152" i="3"/>
  <c r="R168" i="3"/>
  <c r="R184" i="3"/>
  <c r="R200" i="3"/>
  <c r="R216" i="3"/>
  <c r="R232" i="3"/>
  <c r="P29" i="3"/>
  <c r="P61" i="3"/>
  <c r="P93" i="3"/>
  <c r="P125" i="3"/>
  <c r="P149" i="3"/>
  <c r="P165" i="3"/>
  <c r="P181" i="3"/>
  <c r="P197" i="3"/>
  <c r="P213" i="3"/>
  <c r="P229" i="3"/>
  <c r="P60" i="3"/>
  <c r="P25" i="3"/>
  <c r="P46" i="3"/>
  <c r="P89" i="3"/>
  <c r="P110" i="3"/>
  <c r="P150" i="3"/>
  <c r="P166" i="3"/>
  <c r="P182" i="3"/>
  <c r="P198" i="3"/>
  <c r="P214" i="3"/>
  <c r="P230" i="3"/>
  <c r="P242" i="3"/>
  <c r="P14" i="3"/>
  <c r="P57" i="3"/>
  <c r="P78" i="3"/>
  <c r="P121" i="3"/>
  <c r="P142" i="3"/>
  <c r="P158" i="3"/>
  <c r="P174" i="3"/>
  <c r="P190" i="3"/>
  <c r="P206" i="3"/>
  <c r="P222" i="3"/>
  <c r="P238" i="3"/>
  <c r="P34" i="3"/>
  <c r="P66" i="3"/>
  <c r="P98" i="3"/>
  <c r="P130" i="3"/>
  <c r="P40" i="3"/>
  <c r="R11" i="3"/>
  <c r="R27" i="3"/>
  <c r="R43" i="3"/>
  <c r="R59" i="3"/>
  <c r="R75" i="3"/>
  <c r="R91" i="3"/>
  <c r="R107" i="3"/>
  <c r="R123" i="3"/>
  <c r="R139" i="3"/>
  <c r="R155" i="3"/>
  <c r="R171" i="3"/>
  <c r="R187" i="3"/>
  <c r="R203" i="3"/>
  <c r="R219" i="3"/>
  <c r="R235" i="3"/>
  <c r="P3" i="3"/>
  <c r="P19" i="3"/>
  <c r="P35" i="3"/>
  <c r="P51" i="3"/>
  <c r="P67" i="3"/>
  <c r="P83" i="3"/>
  <c r="P99" i="3"/>
  <c r="P115" i="3"/>
  <c r="P131" i="3"/>
  <c r="Q7" i="3"/>
  <c r="Q31" i="3"/>
  <c r="Q51" i="3"/>
  <c r="Q71" i="3"/>
  <c r="Q95" i="3"/>
  <c r="Q115" i="3"/>
  <c r="Q147" i="3"/>
  <c r="Q179" i="3"/>
  <c r="Q211" i="3"/>
  <c r="P16" i="3"/>
  <c r="P48" i="3"/>
  <c r="P80" i="3"/>
  <c r="P96" i="3"/>
  <c r="P112" i="3"/>
  <c r="P128" i="3"/>
  <c r="P144" i="3"/>
  <c r="P160" i="3"/>
  <c r="P176" i="3"/>
  <c r="P192" i="3"/>
  <c r="P208" i="3"/>
  <c r="P224" i="3"/>
  <c r="P240" i="3"/>
  <c r="Q100" i="3"/>
  <c r="Q108" i="3"/>
  <c r="Q116" i="3"/>
  <c r="Q132" i="3"/>
  <c r="Q140" i="3"/>
  <c r="Q148" i="3"/>
  <c r="Q164" i="3"/>
  <c r="Q172" i="3"/>
  <c r="Q180" i="3"/>
  <c r="Q196" i="3"/>
  <c r="Q204" i="3"/>
  <c r="Q212" i="3"/>
  <c r="Q228" i="3"/>
  <c r="Q236" i="3"/>
  <c r="P151" i="3"/>
  <c r="P187" i="3"/>
  <c r="P219" i="3"/>
  <c r="Q59" i="3"/>
  <c r="Q155" i="3"/>
  <c r="Q215" i="3"/>
  <c r="P9" i="3"/>
  <c r="P53" i="3"/>
  <c r="P101" i="3"/>
  <c r="P137" i="3"/>
  <c r="P10" i="3"/>
  <c r="P58" i="3"/>
  <c r="P94" i="3"/>
  <c r="P138" i="3"/>
  <c r="P170" i="3"/>
  <c r="P202" i="3"/>
  <c r="P234" i="3"/>
  <c r="P147" i="3"/>
  <c r="P175" i="3"/>
  <c r="P207" i="3"/>
  <c r="P239" i="3"/>
  <c r="R4" i="3"/>
  <c r="R36" i="3"/>
  <c r="R68" i="3"/>
  <c r="R100" i="3"/>
  <c r="R148" i="3"/>
  <c r="R196" i="3"/>
  <c r="R12" i="3"/>
  <c r="R28" i="3"/>
  <c r="R44" i="3"/>
  <c r="R60" i="3"/>
  <c r="R76" i="3"/>
  <c r="R92" i="3"/>
  <c r="R108" i="3"/>
  <c r="R124" i="3"/>
  <c r="R140" i="3"/>
  <c r="R156" i="3"/>
  <c r="R172" i="3"/>
  <c r="R188" i="3"/>
  <c r="R204" i="3"/>
  <c r="R220" i="3"/>
  <c r="P33" i="3"/>
  <c r="P65" i="3"/>
  <c r="P97" i="3"/>
  <c r="P129" i="3"/>
  <c r="P153" i="3"/>
  <c r="P169" i="3"/>
  <c r="P185" i="3"/>
  <c r="P201" i="3"/>
  <c r="P217" i="3"/>
  <c r="P233" i="3"/>
  <c r="P8" i="3"/>
  <c r="P76" i="3"/>
  <c r="P6" i="3"/>
  <c r="P38" i="3"/>
  <c r="P70" i="3"/>
  <c r="P102" i="3"/>
  <c r="P134" i="3"/>
  <c r="P56" i="3"/>
  <c r="R15" i="3"/>
  <c r="R31" i="3"/>
  <c r="R47" i="3"/>
  <c r="R63" i="3"/>
  <c r="R79" i="3"/>
  <c r="R95" i="3"/>
  <c r="R111" i="3"/>
  <c r="R127" i="3"/>
  <c r="R143" i="3"/>
  <c r="R159" i="3"/>
  <c r="R175" i="3"/>
  <c r="R191" i="3"/>
  <c r="R207" i="3"/>
  <c r="R223" i="3"/>
  <c r="R239" i="3"/>
  <c r="P7" i="3"/>
  <c r="P23" i="3"/>
  <c r="P39" i="3"/>
  <c r="P55" i="3"/>
  <c r="P71" i="3"/>
  <c r="P87" i="3"/>
  <c r="P103" i="3"/>
  <c r="P119" i="3"/>
  <c r="P135" i="3"/>
  <c r="P20" i="3"/>
  <c r="P52" i="3"/>
  <c r="P84" i="3"/>
  <c r="P100" i="3"/>
  <c r="P116" i="3"/>
  <c r="P132" i="3"/>
  <c r="P148" i="3"/>
  <c r="P164" i="3"/>
  <c r="P180" i="3"/>
  <c r="P196" i="3"/>
  <c r="P212" i="3"/>
  <c r="P228" i="3"/>
  <c r="Q22" i="3"/>
  <c r="Q107" i="3"/>
  <c r="Q150" i="3"/>
  <c r="Q171" i="3"/>
  <c r="Q214" i="3"/>
  <c r="Q235" i="3"/>
  <c r="Q43" i="3"/>
  <c r="Q86" i="3"/>
  <c r="Q118" i="3"/>
  <c r="Q139" i="3"/>
  <c r="Q182" i="3"/>
  <c r="Q203" i="3"/>
  <c r="Q242" i="3"/>
  <c r="Q8" i="3"/>
  <c r="Q16" i="3"/>
  <c r="Q24" i="3"/>
  <c r="Q32" i="3"/>
  <c r="Q40" i="3"/>
  <c r="Q48" i="3"/>
  <c r="Q56" i="3"/>
  <c r="Q64" i="3"/>
  <c r="Q72" i="3"/>
  <c r="Q80" i="3"/>
  <c r="Q88" i="3"/>
  <c r="Q96" i="3"/>
  <c r="Q144" i="3"/>
  <c r="Q160" i="3"/>
  <c r="Q176" i="3"/>
  <c r="Q208" i="3"/>
  <c r="Q224" i="3"/>
  <c r="Q240" i="3"/>
  <c r="P163" i="3"/>
  <c r="P195" i="3"/>
  <c r="P227" i="3"/>
  <c r="Q119" i="3"/>
  <c r="Q167" i="3"/>
  <c r="Q219" i="3"/>
  <c r="P21" i="3"/>
  <c r="P69" i="3"/>
  <c r="P105" i="3"/>
  <c r="P26" i="3"/>
  <c r="P62" i="3"/>
  <c r="P106" i="3"/>
  <c r="P146" i="3"/>
  <c r="P178" i="3"/>
  <c r="P210" i="3"/>
  <c r="Q38" i="3"/>
  <c r="Q130" i="3"/>
  <c r="Q162" i="3"/>
  <c r="Q194" i="3"/>
  <c r="Q226" i="3"/>
  <c r="P155" i="3"/>
  <c r="P183" i="3"/>
  <c r="P215" i="3"/>
  <c r="Q27" i="3"/>
  <c r="Q231" i="3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3" i="1"/>
  <c r="K4" i="1"/>
  <c r="K5" i="1"/>
  <c r="N6" i="1" s="1"/>
  <c r="O6" i="1" s="1"/>
  <c r="K6" i="1"/>
  <c r="K7" i="1"/>
  <c r="K8" i="1"/>
  <c r="K9" i="1"/>
  <c r="N10" i="1" s="1"/>
  <c r="O10" i="1" s="1"/>
  <c r="K10" i="1"/>
  <c r="K11" i="1"/>
  <c r="K12" i="1"/>
  <c r="K13" i="1"/>
  <c r="N14" i="1" s="1"/>
  <c r="O14" i="1" s="1"/>
  <c r="K14" i="1"/>
  <c r="K15" i="1"/>
  <c r="K16" i="1"/>
  <c r="K17" i="1"/>
  <c r="N18" i="1" s="1"/>
  <c r="O18" i="1" s="1"/>
  <c r="K18" i="1"/>
  <c r="K19" i="1"/>
  <c r="K20" i="1"/>
  <c r="K21" i="1"/>
  <c r="N22" i="1" s="1"/>
  <c r="O22" i="1" s="1"/>
  <c r="K22" i="1"/>
  <c r="K23" i="1"/>
  <c r="K24" i="1"/>
  <c r="K25" i="1"/>
  <c r="N26" i="1" s="1"/>
  <c r="O26" i="1" s="1"/>
  <c r="K26" i="1"/>
  <c r="K27" i="1"/>
  <c r="K28" i="1"/>
  <c r="K29" i="1"/>
  <c r="N30" i="1" s="1"/>
  <c r="O30" i="1" s="1"/>
  <c r="K30" i="1"/>
  <c r="K31" i="1"/>
  <c r="K32" i="1"/>
  <c r="K33" i="1"/>
  <c r="N34" i="1" s="1"/>
  <c r="O34" i="1" s="1"/>
  <c r="K34" i="1"/>
  <c r="K35" i="1"/>
  <c r="K36" i="1"/>
  <c r="K37" i="1"/>
  <c r="N38" i="1" s="1"/>
  <c r="O38" i="1" s="1"/>
  <c r="K38" i="1"/>
  <c r="K39" i="1"/>
  <c r="K40" i="1"/>
  <c r="K41" i="1"/>
  <c r="N42" i="1" s="1"/>
  <c r="O42" i="1" s="1"/>
  <c r="K42" i="1"/>
  <c r="K43" i="1"/>
  <c r="K44" i="1"/>
  <c r="N45" i="1" s="1"/>
  <c r="O45" i="1" s="1"/>
  <c r="K45" i="1"/>
  <c r="N46" i="1" s="1"/>
  <c r="O46" i="1" s="1"/>
  <c r="K46" i="1"/>
  <c r="K47" i="1"/>
  <c r="K48" i="1"/>
  <c r="K49" i="1"/>
  <c r="N50" i="1" s="1"/>
  <c r="O50" i="1" s="1"/>
  <c r="K50" i="1"/>
  <c r="K51" i="1"/>
  <c r="K52" i="1"/>
  <c r="K53" i="1"/>
  <c r="N54" i="1" s="1"/>
  <c r="O54" i="1" s="1"/>
  <c r="K54" i="1"/>
  <c r="K55" i="1"/>
  <c r="K56" i="1"/>
  <c r="K57" i="1"/>
  <c r="N58" i="1" s="1"/>
  <c r="O58" i="1" s="1"/>
  <c r="K58" i="1"/>
  <c r="K59" i="1"/>
  <c r="K60" i="1"/>
  <c r="K61" i="1"/>
  <c r="N62" i="1" s="1"/>
  <c r="O62" i="1" s="1"/>
  <c r="K62" i="1"/>
  <c r="K63" i="1"/>
  <c r="K64" i="1"/>
  <c r="K65" i="1"/>
  <c r="N66" i="1" s="1"/>
  <c r="O66" i="1" s="1"/>
  <c r="K66" i="1"/>
  <c r="K67" i="1"/>
  <c r="K68" i="1"/>
  <c r="K69" i="1"/>
  <c r="N70" i="1" s="1"/>
  <c r="O70" i="1" s="1"/>
  <c r="K70" i="1"/>
  <c r="K71" i="1"/>
  <c r="K72" i="1"/>
  <c r="K73" i="1"/>
  <c r="N74" i="1" s="1"/>
  <c r="O74" i="1" s="1"/>
  <c r="K74" i="1"/>
  <c r="K75" i="1"/>
  <c r="K76" i="1"/>
  <c r="K77" i="1"/>
  <c r="N78" i="1" s="1"/>
  <c r="O78" i="1" s="1"/>
  <c r="K78" i="1"/>
  <c r="K79" i="1"/>
  <c r="K80" i="1"/>
  <c r="K81" i="1"/>
  <c r="N82" i="1" s="1"/>
  <c r="O82" i="1" s="1"/>
  <c r="K82" i="1"/>
  <c r="K83" i="1"/>
  <c r="K84" i="1"/>
  <c r="K85" i="1"/>
  <c r="N86" i="1" s="1"/>
  <c r="O86" i="1" s="1"/>
  <c r="K86" i="1"/>
  <c r="K87" i="1"/>
  <c r="K88" i="1"/>
  <c r="K89" i="1"/>
  <c r="N90" i="1" s="1"/>
  <c r="O90" i="1" s="1"/>
  <c r="K90" i="1"/>
  <c r="K91" i="1"/>
  <c r="K92" i="1"/>
  <c r="K93" i="1"/>
  <c r="N94" i="1" s="1"/>
  <c r="O94" i="1" s="1"/>
  <c r="K94" i="1"/>
  <c r="K95" i="1"/>
  <c r="K96" i="1"/>
  <c r="K97" i="1"/>
  <c r="N98" i="1" s="1"/>
  <c r="O98" i="1" s="1"/>
  <c r="K98" i="1"/>
  <c r="K99" i="1"/>
  <c r="K100" i="1"/>
  <c r="K101" i="1"/>
  <c r="N102" i="1" s="1"/>
  <c r="O102" i="1" s="1"/>
  <c r="K102" i="1"/>
  <c r="K103" i="1"/>
  <c r="K104" i="1"/>
  <c r="K105" i="1"/>
  <c r="N106" i="1" s="1"/>
  <c r="O106" i="1" s="1"/>
  <c r="K106" i="1"/>
  <c r="K107" i="1"/>
  <c r="K108" i="1"/>
  <c r="K109" i="1"/>
  <c r="N110" i="1" s="1"/>
  <c r="O110" i="1" s="1"/>
  <c r="K110" i="1"/>
  <c r="K111" i="1"/>
  <c r="K112" i="1"/>
  <c r="K113" i="1"/>
  <c r="N114" i="1" s="1"/>
  <c r="O114" i="1" s="1"/>
  <c r="K114" i="1"/>
  <c r="K115" i="1"/>
  <c r="K116" i="1"/>
  <c r="K117" i="1"/>
  <c r="N118" i="1" s="1"/>
  <c r="O118" i="1" s="1"/>
  <c r="K118" i="1"/>
  <c r="K119" i="1"/>
  <c r="K120" i="1"/>
  <c r="K121" i="1"/>
  <c r="N122" i="1" s="1"/>
  <c r="O122" i="1" s="1"/>
  <c r="K122" i="1"/>
  <c r="K123" i="1"/>
  <c r="K124" i="1"/>
  <c r="K125" i="1"/>
  <c r="N126" i="1" s="1"/>
  <c r="O126" i="1" s="1"/>
  <c r="K126" i="1"/>
  <c r="K127" i="1"/>
  <c r="K128" i="1"/>
  <c r="K129" i="1"/>
  <c r="N130" i="1" s="1"/>
  <c r="O130" i="1" s="1"/>
  <c r="K130" i="1"/>
  <c r="K131" i="1"/>
  <c r="K132" i="1"/>
  <c r="K133" i="1"/>
  <c r="N134" i="1" s="1"/>
  <c r="O134" i="1" s="1"/>
  <c r="K134" i="1"/>
  <c r="K135" i="1"/>
  <c r="K136" i="1"/>
  <c r="K137" i="1"/>
  <c r="N138" i="1" s="1"/>
  <c r="O138" i="1" s="1"/>
  <c r="K138" i="1"/>
  <c r="K139" i="1"/>
  <c r="K140" i="1"/>
  <c r="K141" i="1"/>
  <c r="N142" i="1" s="1"/>
  <c r="O142" i="1" s="1"/>
  <c r="K142" i="1"/>
  <c r="K143" i="1"/>
  <c r="K144" i="1"/>
  <c r="K145" i="1"/>
  <c r="N146" i="1" s="1"/>
  <c r="O146" i="1" s="1"/>
  <c r="K146" i="1"/>
  <c r="K147" i="1"/>
  <c r="K148" i="1"/>
  <c r="K149" i="1"/>
  <c r="N150" i="1" s="1"/>
  <c r="O150" i="1" s="1"/>
  <c r="K150" i="1"/>
  <c r="K151" i="1"/>
  <c r="K152" i="1"/>
  <c r="K153" i="1"/>
  <c r="N154" i="1" s="1"/>
  <c r="O154" i="1" s="1"/>
  <c r="K154" i="1"/>
  <c r="K155" i="1"/>
  <c r="K156" i="1"/>
  <c r="K157" i="1"/>
  <c r="N158" i="1" s="1"/>
  <c r="O158" i="1" s="1"/>
  <c r="K158" i="1"/>
  <c r="K159" i="1"/>
  <c r="K160" i="1"/>
  <c r="K161" i="1"/>
  <c r="N162" i="1" s="1"/>
  <c r="O162" i="1" s="1"/>
  <c r="K162" i="1"/>
  <c r="K163" i="1"/>
  <c r="K164" i="1"/>
  <c r="K165" i="1"/>
  <c r="N166" i="1" s="1"/>
  <c r="O166" i="1" s="1"/>
  <c r="K166" i="1"/>
  <c r="K167" i="1"/>
  <c r="K168" i="1"/>
  <c r="K169" i="1"/>
  <c r="N170" i="1" s="1"/>
  <c r="O170" i="1" s="1"/>
  <c r="K170" i="1"/>
  <c r="K171" i="1"/>
  <c r="K172" i="1"/>
  <c r="K173" i="1"/>
  <c r="N174" i="1" s="1"/>
  <c r="O174" i="1" s="1"/>
  <c r="K174" i="1"/>
  <c r="K175" i="1"/>
  <c r="K176" i="1"/>
  <c r="K177" i="1"/>
  <c r="N178" i="1" s="1"/>
  <c r="O178" i="1" s="1"/>
  <c r="K178" i="1"/>
  <c r="K179" i="1"/>
  <c r="K180" i="1"/>
  <c r="K181" i="1"/>
  <c r="N182" i="1" s="1"/>
  <c r="O182" i="1" s="1"/>
  <c r="K182" i="1"/>
  <c r="K183" i="1"/>
  <c r="K184" i="1"/>
  <c r="K185" i="1"/>
  <c r="N186" i="1" s="1"/>
  <c r="O186" i="1" s="1"/>
  <c r="K186" i="1"/>
  <c r="K187" i="1"/>
  <c r="K188" i="1"/>
  <c r="K189" i="1"/>
  <c r="N190" i="1" s="1"/>
  <c r="O190" i="1" s="1"/>
  <c r="K190" i="1"/>
  <c r="K191" i="1"/>
  <c r="K192" i="1"/>
  <c r="K193" i="1"/>
  <c r="N194" i="1" s="1"/>
  <c r="O194" i="1" s="1"/>
  <c r="K194" i="1"/>
  <c r="K195" i="1"/>
  <c r="K196" i="1"/>
  <c r="K197" i="1"/>
  <c r="N198" i="1" s="1"/>
  <c r="O198" i="1" s="1"/>
  <c r="K198" i="1"/>
  <c r="K199" i="1"/>
  <c r="K200" i="1"/>
  <c r="K201" i="1"/>
  <c r="N202" i="1" s="1"/>
  <c r="O202" i="1" s="1"/>
  <c r="K202" i="1"/>
  <c r="K203" i="1"/>
  <c r="K204" i="1"/>
  <c r="K205" i="1"/>
  <c r="N206" i="1" s="1"/>
  <c r="O206" i="1" s="1"/>
  <c r="K206" i="1"/>
  <c r="K207" i="1"/>
  <c r="K208" i="1"/>
  <c r="K209" i="1"/>
  <c r="N210" i="1" s="1"/>
  <c r="O210" i="1" s="1"/>
  <c r="K210" i="1"/>
  <c r="K211" i="1"/>
  <c r="K212" i="1"/>
  <c r="K213" i="1"/>
  <c r="N214" i="1" s="1"/>
  <c r="O214" i="1" s="1"/>
  <c r="K214" i="1"/>
  <c r="K215" i="1"/>
  <c r="K216" i="1"/>
  <c r="K217" i="1"/>
  <c r="N218" i="1" s="1"/>
  <c r="K218" i="1"/>
  <c r="K219" i="1"/>
  <c r="K220" i="1"/>
  <c r="K221" i="1"/>
  <c r="N222" i="1" s="1"/>
  <c r="K222" i="1"/>
  <c r="K223" i="1"/>
  <c r="K224" i="1"/>
  <c r="K225" i="1"/>
  <c r="N226" i="1" s="1"/>
  <c r="K226" i="1"/>
  <c r="K227" i="1"/>
  <c r="K228" i="1"/>
  <c r="K229" i="1"/>
  <c r="N230" i="1" s="1"/>
  <c r="K230" i="1"/>
  <c r="K231" i="1"/>
  <c r="K232" i="1"/>
  <c r="K233" i="1"/>
  <c r="N234" i="1" s="1"/>
  <c r="K234" i="1"/>
  <c r="K235" i="1"/>
  <c r="K236" i="1"/>
  <c r="K237" i="1"/>
  <c r="N238" i="1" s="1"/>
  <c r="K238" i="1"/>
  <c r="K239" i="1"/>
  <c r="K240" i="1"/>
  <c r="K241" i="1"/>
  <c r="I4" i="1"/>
  <c r="L5" i="1" s="1"/>
  <c r="M5" i="1" s="1"/>
  <c r="I5" i="1"/>
  <c r="L6" i="1" s="1"/>
  <c r="M6" i="1" s="1"/>
  <c r="I6" i="1"/>
  <c r="L7" i="1" s="1"/>
  <c r="M7" i="1" s="1"/>
  <c r="I7" i="1"/>
  <c r="L8" i="1" s="1"/>
  <c r="M8" i="1" s="1"/>
  <c r="I8" i="1"/>
  <c r="L9" i="1" s="1"/>
  <c r="M9" i="1" s="1"/>
  <c r="I9" i="1"/>
  <c r="L10" i="1" s="1"/>
  <c r="M10" i="1" s="1"/>
  <c r="I10" i="1"/>
  <c r="L11" i="1" s="1"/>
  <c r="M11" i="1" s="1"/>
  <c r="I11" i="1"/>
  <c r="L12" i="1" s="1"/>
  <c r="M12" i="1" s="1"/>
  <c r="I12" i="1"/>
  <c r="L13" i="1" s="1"/>
  <c r="M13" i="1" s="1"/>
  <c r="I13" i="1"/>
  <c r="L14" i="1" s="1"/>
  <c r="M14" i="1" s="1"/>
  <c r="I14" i="1"/>
  <c r="L15" i="1" s="1"/>
  <c r="M15" i="1" s="1"/>
  <c r="I15" i="1"/>
  <c r="L16" i="1" s="1"/>
  <c r="M16" i="1" s="1"/>
  <c r="I16" i="1"/>
  <c r="L17" i="1" s="1"/>
  <c r="M17" i="1" s="1"/>
  <c r="I17" i="1"/>
  <c r="L18" i="1" s="1"/>
  <c r="M18" i="1" s="1"/>
  <c r="I18" i="1"/>
  <c r="L19" i="1" s="1"/>
  <c r="M19" i="1" s="1"/>
  <c r="I19" i="1"/>
  <c r="L20" i="1" s="1"/>
  <c r="M20" i="1" s="1"/>
  <c r="I20" i="1"/>
  <c r="L21" i="1" s="1"/>
  <c r="M21" i="1" s="1"/>
  <c r="I21" i="1"/>
  <c r="L22" i="1" s="1"/>
  <c r="M22" i="1" s="1"/>
  <c r="I22" i="1"/>
  <c r="L23" i="1" s="1"/>
  <c r="M23" i="1" s="1"/>
  <c r="I23" i="1"/>
  <c r="L24" i="1" s="1"/>
  <c r="M24" i="1" s="1"/>
  <c r="I24" i="1"/>
  <c r="L25" i="1" s="1"/>
  <c r="M25" i="1" s="1"/>
  <c r="I25" i="1"/>
  <c r="L26" i="1" s="1"/>
  <c r="M26" i="1" s="1"/>
  <c r="I26" i="1"/>
  <c r="L27" i="1" s="1"/>
  <c r="M27" i="1" s="1"/>
  <c r="I27" i="1"/>
  <c r="L28" i="1" s="1"/>
  <c r="M28" i="1" s="1"/>
  <c r="I28" i="1"/>
  <c r="L29" i="1" s="1"/>
  <c r="M29" i="1" s="1"/>
  <c r="I29" i="1"/>
  <c r="L30" i="1" s="1"/>
  <c r="M30" i="1" s="1"/>
  <c r="I30" i="1"/>
  <c r="L31" i="1" s="1"/>
  <c r="M31" i="1" s="1"/>
  <c r="I31" i="1"/>
  <c r="L32" i="1" s="1"/>
  <c r="M32" i="1" s="1"/>
  <c r="I32" i="1"/>
  <c r="L33" i="1" s="1"/>
  <c r="M33" i="1" s="1"/>
  <c r="I33" i="1"/>
  <c r="L34" i="1" s="1"/>
  <c r="M34" i="1" s="1"/>
  <c r="I34" i="1"/>
  <c r="L35" i="1" s="1"/>
  <c r="M35" i="1" s="1"/>
  <c r="I35" i="1"/>
  <c r="L36" i="1" s="1"/>
  <c r="M36" i="1" s="1"/>
  <c r="I36" i="1"/>
  <c r="L37" i="1" s="1"/>
  <c r="M37" i="1" s="1"/>
  <c r="I37" i="1"/>
  <c r="L38" i="1" s="1"/>
  <c r="M38" i="1" s="1"/>
  <c r="I38" i="1"/>
  <c r="L39" i="1" s="1"/>
  <c r="M39" i="1" s="1"/>
  <c r="I39" i="1"/>
  <c r="L40" i="1" s="1"/>
  <c r="M40" i="1" s="1"/>
  <c r="I40" i="1"/>
  <c r="L41" i="1" s="1"/>
  <c r="M41" i="1" s="1"/>
  <c r="I41" i="1"/>
  <c r="L42" i="1" s="1"/>
  <c r="M42" i="1" s="1"/>
  <c r="I42" i="1"/>
  <c r="L43" i="1" s="1"/>
  <c r="M43" i="1" s="1"/>
  <c r="I43" i="1"/>
  <c r="L44" i="1" s="1"/>
  <c r="M44" i="1" s="1"/>
  <c r="I44" i="1"/>
  <c r="L45" i="1" s="1"/>
  <c r="M45" i="1" s="1"/>
  <c r="I45" i="1"/>
  <c r="L46" i="1" s="1"/>
  <c r="M46" i="1" s="1"/>
  <c r="I46" i="1"/>
  <c r="L47" i="1" s="1"/>
  <c r="M47" i="1" s="1"/>
  <c r="I47" i="1"/>
  <c r="L48" i="1" s="1"/>
  <c r="M48" i="1" s="1"/>
  <c r="I48" i="1"/>
  <c r="L49" i="1" s="1"/>
  <c r="M49" i="1" s="1"/>
  <c r="I49" i="1"/>
  <c r="L50" i="1" s="1"/>
  <c r="M50" i="1" s="1"/>
  <c r="I50" i="1"/>
  <c r="L51" i="1" s="1"/>
  <c r="M51" i="1" s="1"/>
  <c r="I51" i="1"/>
  <c r="L52" i="1" s="1"/>
  <c r="M52" i="1" s="1"/>
  <c r="I52" i="1"/>
  <c r="L53" i="1" s="1"/>
  <c r="M53" i="1" s="1"/>
  <c r="I53" i="1"/>
  <c r="L54" i="1" s="1"/>
  <c r="M54" i="1" s="1"/>
  <c r="I54" i="1"/>
  <c r="L55" i="1" s="1"/>
  <c r="M55" i="1" s="1"/>
  <c r="I55" i="1"/>
  <c r="L56" i="1" s="1"/>
  <c r="M56" i="1" s="1"/>
  <c r="I56" i="1"/>
  <c r="L57" i="1" s="1"/>
  <c r="M57" i="1" s="1"/>
  <c r="I57" i="1"/>
  <c r="L58" i="1" s="1"/>
  <c r="M58" i="1" s="1"/>
  <c r="I58" i="1"/>
  <c r="L59" i="1" s="1"/>
  <c r="M59" i="1" s="1"/>
  <c r="I59" i="1"/>
  <c r="L60" i="1" s="1"/>
  <c r="M60" i="1" s="1"/>
  <c r="I60" i="1"/>
  <c r="L61" i="1" s="1"/>
  <c r="M61" i="1" s="1"/>
  <c r="I61" i="1"/>
  <c r="L62" i="1" s="1"/>
  <c r="M62" i="1" s="1"/>
  <c r="I62" i="1"/>
  <c r="L63" i="1" s="1"/>
  <c r="M63" i="1" s="1"/>
  <c r="I63" i="1"/>
  <c r="L64" i="1" s="1"/>
  <c r="M64" i="1" s="1"/>
  <c r="I64" i="1"/>
  <c r="L65" i="1" s="1"/>
  <c r="M65" i="1" s="1"/>
  <c r="I65" i="1"/>
  <c r="L66" i="1" s="1"/>
  <c r="M66" i="1" s="1"/>
  <c r="I66" i="1"/>
  <c r="L67" i="1" s="1"/>
  <c r="M67" i="1" s="1"/>
  <c r="I67" i="1"/>
  <c r="L68" i="1" s="1"/>
  <c r="M68" i="1" s="1"/>
  <c r="I68" i="1"/>
  <c r="L69" i="1" s="1"/>
  <c r="M69" i="1" s="1"/>
  <c r="I69" i="1"/>
  <c r="L70" i="1" s="1"/>
  <c r="M70" i="1" s="1"/>
  <c r="I70" i="1"/>
  <c r="L71" i="1" s="1"/>
  <c r="M71" i="1" s="1"/>
  <c r="I71" i="1"/>
  <c r="L72" i="1" s="1"/>
  <c r="M72" i="1" s="1"/>
  <c r="I72" i="1"/>
  <c r="L73" i="1" s="1"/>
  <c r="M73" i="1" s="1"/>
  <c r="I73" i="1"/>
  <c r="L74" i="1" s="1"/>
  <c r="M74" i="1" s="1"/>
  <c r="I74" i="1"/>
  <c r="L75" i="1" s="1"/>
  <c r="M75" i="1" s="1"/>
  <c r="I75" i="1"/>
  <c r="L76" i="1" s="1"/>
  <c r="M76" i="1" s="1"/>
  <c r="I76" i="1"/>
  <c r="L77" i="1" s="1"/>
  <c r="M77" i="1" s="1"/>
  <c r="I77" i="1"/>
  <c r="L78" i="1" s="1"/>
  <c r="M78" i="1" s="1"/>
  <c r="I78" i="1"/>
  <c r="L79" i="1" s="1"/>
  <c r="M79" i="1" s="1"/>
  <c r="I79" i="1"/>
  <c r="L80" i="1" s="1"/>
  <c r="M80" i="1" s="1"/>
  <c r="I80" i="1"/>
  <c r="L81" i="1" s="1"/>
  <c r="M81" i="1" s="1"/>
  <c r="I81" i="1"/>
  <c r="L82" i="1" s="1"/>
  <c r="M82" i="1" s="1"/>
  <c r="I82" i="1"/>
  <c r="L83" i="1" s="1"/>
  <c r="M83" i="1" s="1"/>
  <c r="I83" i="1"/>
  <c r="L84" i="1" s="1"/>
  <c r="M84" i="1" s="1"/>
  <c r="I84" i="1"/>
  <c r="L85" i="1" s="1"/>
  <c r="M85" i="1" s="1"/>
  <c r="I85" i="1"/>
  <c r="L86" i="1" s="1"/>
  <c r="M86" i="1" s="1"/>
  <c r="I86" i="1"/>
  <c r="L87" i="1" s="1"/>
  <c r="M87" i="1" s="1"/>
  <c r="I87" i="1"/>
  <c r="L88" i="1" s="1"/>
  <c r="M88" i="1" s="1"/>
  <c r="I88" i="1"/>
  <c r="L89" i="1" s="1"/>
  <c r="M89" i="1" s="1"/>
  <c r="I89" i="1"/>
  <c r="L90" i="1" s="1"/>
  <c r="M90" i="1" s="1"/>
  <c r="I90" i="1"/>
  <c r="L91" i="1" s="1"/>
  <c r="M91" i="1" s="1"/>
  <c r="I91" i="1"/>
  <c r="L92" i="1" s="1"/>
  <c r="M92" i="1" s="1"/>
  <c r="I92" i="1"/>
  <c r="L93" i="1" s="1"/>
  <c r="M93" i="1" s="1"/>
  <c r="I93" i="1"/>
  <c r="L94" i="1" s="1"/>
  <c r="M94" i="1" s="1"/>
  <c r="I94" i="1"/>
  <c r="L95" i="1" s="1"/>
  <c r="M95" i="1" s="1"/>
  <c r="I95" i="1"/>
  <c r="L96" i="1" s="1"/>
  <c r="M96" i="1" s="1"/>
  <c r="I96" i="1"/>
  <c r="L97" i="1" s="1"/>
  <c r="M97" i="1" s="1"/>
  <c r="I97" i="1"/>
  <c r="L98" i="1" s="1"/>
  <c r="M98" i="1" s="1"/>
  <c r="I98" i="1"/>
  <c r="L99" i="1" s="1"/>
  <c r="M99" i="1" s="1"/>
  <c r="I99" i="1"/>
  <c r="L100" i="1" s="1"/>
  <c r="M100" i="1" s="1"/>
  <c r="I100" i="1"/>
  <c r="L101" i="1" s="1"/>
  <c r="M101" i="1" s="1"/>
  <c r="I101" i="1"/>
  <c r="L102" i="1" s="1"/>
  <c r="M102" i="1" s="1"/>
  <c r="I102" i="1"/>
  <c r="L103" i="1" s="1"/>
  <c r="M103" i="1" s="1"/>
  <c r="I103" i="1"/>
  <c r="L104" i="1" s="1"/>
  <c r="M104" i="1" s="1"/>
  <c r="I104" i="1"/>
  <c r="L105" i="1" s="1"/>
  <c r="M105" i="1" s="1"/>
  <c r="I105" i="1"/>
  <c r="L106" i="1" s="1"/>
  <c r="M106" i="1" s="1"/>
  <c r="I106" i="1"/>
  <c r="L107" i="1" s="1"/>
  <c r="M107" i="1" s="1"/>
  <c r="I107" i="1"/>
  <c r="L108" i="1" s="1"/>
  <c r="M108" i="1" s="1"/>
  <c r="I108" i="1"/>
  <c r="L109" i="1" s="1"/>
  <c r="M109" i="1" s="1"/>
  <c r="I109" i="1"/>
  <c r="L110" i="1" s="1"/>
  <c r="M110" i="1" s="1"/>
  <c r="I110" i="1"/>
  <c r="L111" i="1" s="1"/>
  <c r="M111" i="1" s="1"/>
  <c r="I111" i="1"/>
  <c r="L112" i="1" s="1"/>
  <c r="M112" i="1" s="1"/>
  <c r="I112" i="1"/>
  <c r="L113" i="1" s="1"/>
  <c r="M113" i="1" s="1"/>
  <c r="I113" i="1"/>
  <c r="L114" i="1" s="1"/>
  <c r="M114" i="1" s="1"/>
  <c r="I114" i="1"/>
  <c r="L115" i="1" s="1"/>
  <c r="M115" i="1" s="1"/>
  <c r="I115" i="1"/>
  <c r="L116" i="1" s="1"/>
  <c r="M116" i="1" s="1"/>
  <c r="I116" i="1"/>
  <c r="L117" i="1" s="1"/>
  <c r="M117" i="1" s="1"/>
  <c r="I117" i="1"/>
  <c r="L118" i="1" s="1"/>
  <c r="M118" i="1" s="1"/>
  <c r="I118" i="1"/>
  <c r="L119" i="1" s="1"/>
  <c r="M119" i="1" s="1"/>
  <c r="I119" i="1"/>
  <c r="L120" i="1" s="1"/>
  <c r="M120" i="1" s="1"/>
  <c r="I120" i="1"/>
  <c r="L121" i="1" s="1"/>
  <c r="M121" i="1" s="1"/>
  <c r="I121" i="1"/>
  <c r="L122" i="1" s="1"/>
  <c r="M122" i="1" s="1"/>
  <c r="I122" i="1"/>
  <c r="L123" i="1" s="1"/>
  <c r="M123" i="1" s="1"/>
  <c r="I123" i="1"/>
  <c r="L124" i="1" s="1"/>
  <c r="M124" i="1" s="1"/>
  <c r="I124" i="1"/>
  <c r="L125" i="1" s="1"/>
  <c r="M125" i="1" s="1"/>
  <c r="I125" i="1"/>
  <c r="L126" i="1" s="1"/>
  <c r="M126" i="1" s="1"/>
  <c r="I126" i="1"/>
  <c r="L127" i="1" s="1"/>
  <c r="M127" i="1" s="1"/>
  <c r="I127" i="1"/>
  <c r="L128" i="1" s="1"/>
  <c r="M128" i="1" s="1"/>
  <c r="I128" i="1"/>
  <c r="L129" i="1" s="1"/>
  <c r="M129" i="1" s="1"/>
  <c r="I129" i="1"/>
  <c r="L130" i="1" s="1"/>
  <c r="M130" i="1" s="1"/>
  <c r="I130" i="1"/>
  <c r="L131" i="1" s="1"/>
  <c r="M131" i="1" s="1"/>
  <c r="I131" i="1"/>
  <c r="L132" i="1" s="1"/>
  <c r="M132" i="1" s="1"/>
  <c r="I132" i="1"/>
  <c r="L133" i="1" s="1"/>
  <c r="M133" i="1" s="1"/>
  <c r="I133" i="1"/>
  <c r="L134" i="1" s="1"/>
  <c r="M134" i="1" s="1"/>
  <c r="I134" i="1"/>
  <c r="L135" i="1" s="1"/>
  <c r="M135" i="1" s="1"/>
  <c r="I135" i="1"/>
  <c r="L136" i="1" s="1"/>
  <c r="M136" i="1" s="1"/>
  <c r="I136" i="1"/>
  <c r="L137" i="1" s="1"/>
  <c r="M137" i="1" s="1"/>
  <c r="I137" i="1"/>
  <c r="L138" i="1" s="1"/>
  <c r="M138" i="1" s="1"/>
  <c r="I138" i="1"/>
  <c r="L139" i="1" s="1"/>
  <c r="M139" i="1" s="1"/>
  <c r="I139" i="1"/>
  <c r="L140" i="1" s="1"/>
  <c r="M140" i="1" s="1"/>
  <c r="I140" i="1"/>
  <c r="L141" i="1" s="1"/>
  <c r="M141" i="1" s="1"/>
  <c r="I141" i="1"/>
  <c r="L142" i="1" s="1"/>
  <c r="M142" i="1" s="1"/>
  <c r="I142" i="1"/>
  <c r="L143" i="1" s="1"/>
  <c r="M143" i="1" s="1"/>
  <c r="I143" i="1"/>
  <c r="L144" i="1" s="1"/>
  <c r="M144" i="1" s="1"/>
  <c r="I144" i="1"/>
  <c r="L145" i="1" s="1"/>
  <c r="M145" i="1" s="1"/>
  <c r="I145" i="1"/>
  <c r="L146" i="1" s="1"/>
  <c r="M146" i="1" s="1"/>
  <c r="I146" i="1"/>
  <c r="L147" i="1" s="1"/>
  <c r="M147" i="1" s="1"/>
  <c r="I147" i="1"/>
  <c r="L148" i="1" s="1"/>
  <c r="M148" i="1" s="1"/>
  <c r="I148" i="1"/>
  <c r="L149" i="1" s="1"/>
  <c r="M149" i="1" s="1"/>
  <c r="I149" i="1"/>
  <c r="L150" i="1" s="1"/>
  <c r="M150" i="1" s="1"/>
  <c r="I150" i="1"/>
  <c r="L151" i="1" s="1"/>
  <c r="M151" i="1" s="1"/>
  <c r="I151" i="1"/>
  <c r="L152" i="1" s="1"/>
  <c r="M152" i="1" s="1"/>
  <c r="I152" i="1"/>
  <c r="L153" i="1" s="1"/>
  <c r="M153" i="1" s="1"/>
  <c r="I153" i="1"/>
  <c r="L154" i="1" s="1"/>
  <c r="M154" i="1" s="1"/>
  <c r="I154" i="1"/>
  <c r="L155" i="1" s="1"/>
  <c r="M155" i="1" s="1"/>
  <c r="I155" i="1"/>
  <c r="L156" i="1" s="1"/>
  <c r="M156" i="1" s="1"/>
  <c r="I156" i="1"/>
  <c r="L157" i="1" s="1"/>
  <c r="M157" i="1" s="1"/>
  <c r="I157" i="1"/>
  <c r="L158" i="1" s="1"/>
  <c r="M158" i="1" s="1"/>
  <c r="I158" i="1"/>
  <c r="L159" i="1" s="1"/>
  <c r="M159" i="1" s="1"/>
  <c r="I159" i="1"/>
  <c r="L160" i="1" s="1"/>
  <c r="M160" i="1" s="1"/>
  <c r="I160" i="1"/>
  <c r="L161" i="1" s="1"/>
  <c r="M161" i="1" s="1"/>
  <c r="I161" i="1"/>
  <c r="L162" i="1" s="1"/>
  <c r="M162" i="1" s="1"/>
  <c r="I162" i="1"/>
  <c r="L163" i="1" s="1"/>
  <c r="M163" i="1" s="1"/>
  <c r="I163" i="1"/>
  <c r="L164" i="1" s="1"/>
  <c r="M164" i="1" s="1"/>
  <c r="I164" i="1"/>
  <c r="L165" i="1" s="1"/>
  <c r="M165" i="1" s="1"/>
  <c r="I165" i="1"/>
  <c r="L166" i="1" s="1"/>
  <c r="M166" i="1" s="1"/>
  <c r="I166" i="1"/>
  <c r="L167" i="1" s="1"/>
  <c r="M167" i="1" s="1"/>
  <c r="I167" i="1"/>
  <c r="L168" i="1" s="1"/>
  <c r="M168" i="1" s="1"/>
  <c r="I168" i="1"/>
  <c r="L169" i="1" s="1"/>
  <c r="M169" i="1" s="1"/>
  <c r="I169" i="1"/>
  <c r="L170" i="1" s="1"/>
  <c r="M170" i="1" s="1"/>
  <c r="I170" i="1"/>
  <c r="L171" i="1" s="1"/>
  <c r="M171" i="1" s="1"/>
  <c r="I171" i="1"/>
  <c r="L172" i="1" s="1"/>
  <c r="M172" i="1" s="1"/>
  <c r="I172" i="1"/>
  <c r="L173" i="1" s="1"/>
  <c r="M173" i="1" s="1"/>
  <c r="I173" i="1"/>
  <c r="L174" i="1" s="1"/>
  <c r="M174" i="1" s="1"/>
  <c r="I174" i="1"/>
  <c r="L175" i="1" s="1"/>
  <c r="M175" i="1" s="1"/>
  <c r="I175" i="1"/>
  <c r="L176" i="1" s="1"/>
  <c r="M176" i="1" s="1"/>
  <c r="I176" i="1"/>
  <c r="L177" i="1" s="1"/>
  <c r="M177" i="1" s="1"/>
  <c r="I177" i="1"/>
  <c r="L178" i="1" s="1"/>
  <c r="M178" i="1" s="1"/>
  <c r="I178" i="1"/>
  <c r="L179" i="1" s="1"/>
  <c r="M179" i="1" s="1"/>
  <c r="I179" i="1"/>
  <c r="L180" i="1" s="1"/>
  <c r="M180" i="1" s="1"/>
  <c r="I180" i="1"/>
  <c r="L181" i="1" s="1"/>
  <c r="M181" i="1" s="1"/>
  <c r="I181" i="1"/>
  <c r="L182" i="1" s="1"/>
  <c r="M182" i="1" s="1"/>
  <c r="I182" i="1"/>
  <c r="L183" i="1" s="1"/>
  <c r="M183" i="1" s="1"/>
  <c r="I183" i="1"/>
  <c r="L184" i="1" s="1"/>
  <c r="M184" i="1" s="1"/>
  <c r="I184" i="1"/>
  <c r="L185" i="1" s="1"/>
  <c r="M185" i="1" s="1"/>
  <c r="I185" i="1"/>
  <c r="L186" i="1" s="1"/>
  <c r="M186" i="1" s="1"/>
  <c r="I186" i="1"/>
  <c r="L187" i="1" s="1"/>
  <c r="M187" i="1" s="1"/>
  <c r="I187" i="1"/>
  <c r="L188" i="1" s="1"/>
  <c r="M188" i="1" s="1"/>
  <c r="I188" i="1"/>
  <c r="L189" i="1" s="1"/>
  <c r="M189" i="1" s="1"/>
  <c r="I189" i="1"/>
  <c r="L190" i="1" s="1"/>
  <c r="M190" i="1" s="1"/>
  <c r="I190" i="1"/>
  <c r="L191" i="1" s="1"/>
  <c r="M191" i="1" s="1"/>
  <c r="I191" i="1"/>
  <c r="L192" i="1" s="1"/>
  <c r="M192" i="1" s="1"/>
  <c r="I192" i="1"/>
  <c r="L193" i="1" s="1"/>
  <c r="M193" i="1" s="1"/>
  <c r="I193" i="1"/>
  <c r="L194" i="1" s="1"/>
  <c r="M194" i="1" s="1"/>
  <c r="I194" i="1"/>
  <c r="L195" i="1" s="1"/>
  <c r="M195" i="1" s="1"/>
  <c r="I195" i="1"/>
  <c r="L196" i="1" s="1"/>
  <c r="M196" i="1" s="1"/>
  <c r="I196" i="1"/>
  <c r="L197" i="1" s="1"/>
  <c r="M197" i="1" s="1"/>
  <c r="I197" i="1"/>
  <c r="L198" i="1" s="1"/>
  <c r="M198" i="1" s="1"/>
  <c r="I198" i="1"/>
  <c r="L199" i="1" s="1"/>
  <c r="M199" i="1" s="1"/>
  <c r="I199" i="1"/>
  <c r="L200" i="1" s="1"/>
  <c r="M200" i="1" s="1"/>
  <c r="I200" i="1"/>
  <c r="L201" i="1" s="1"/>
  <c r="M201" i="1" s="1"/>
  <c r="I201" i="1"/>
  <c r="L202" i="1" s="1"/>
  <c r="M202" i="1" s="1"/>
  <c r="I202" i="1"/>
  <c r="L203" i="1" s="1"/>
  <c r="M203" i="1" s="1"/>
  <c r="I203" i="1"/>
  <c r="L204" i="1" s="1"/>
  <c r="M204" i="1" s="1"/>
  <c r="I204" i="1"/>
  <c r="L205" i="1" s="1"/>
  <c r="M205" i="1" s="1"/>
  <c r="I205" i="1"/>
  <c r="L206" i="1" s="1"/>
  <c r="M206" i="1" s="1"/>
  <c r="I206" i="1"/>
  <c r="L207" i="1" s="1"/>
  <c r="M207" i="1" s="1"/>
  <c r="I207" i="1"/>
  <c r="L208" i="1" s="1"/>
  <c r="M208" i="1" s="1"/>
  <c r="I208" i="1"/>
  <c r="L209" i="1" s="1"/>
  <c r="M209" i="1" s="1"/>
  <c r="I209" i="1"/>
  <c r="L210" i="1" s="1"/>
  <c r="M210" i="1" s="1"/>
  <c r="I210" i="1"/>
  <c r="L211" i="1" s="1"/>
  <c r="M211" i="1" s="1"/>
  <c r="I211" i="1"/>
  <c r="L212" i="1" s="1"/>
  <c r="M212" i="1" s="1"/>
  <c r="I212" i="1"/>
  <c r="L213" i="1" s="1"/>
  <c r="M213" i="1" s="1"/>
  <c r="I213" i="1"/>
  <c r="L214" i="1" s="1"/>
  <c r="M214" i="1" s="1"/>
  <c r="I214" i="1"/>
  <c r="L215" i="1" s="1"/>
  <c r="M215" i="1" s="1"/>
  <c r="I215" i="1"/>
  <c r="L216" i="1" s="1"/>
  <c r="M216" i="1" s="1"/>
  <c r="I216" i="1"/>
  <c r="L217" i="1" s="1"/>
  <c r="M217" i="1" s="1"/>
  <c r="I217" i="1"/>
  <c r="L218" i="1" s="1"/>
  <c r="I218" i="1"/>
  <c r="L219" i="1" s="1"/>
  <c r="I219" i="1"/>
  <c r="L220" i="1" s="1"/>
  <c r="I220" i="1"/>
  <c r="L221" i="1" s="1"/>
  <c r="I221" i="1"/>
  <c r="L222" i="1" s="1"/>
  <c r="I222" i="1"/>
  <c r="L223" i="1" s="1"/>
  <c r="I223" i="1"/>
  <c r="L224" i="1" s="1"/>
  <c r="I224" i="1"/>
  <c r="L225" i="1" s="1"/>
  <c r="I225" i="1"/>
  <c r="L226" i="1" s="1"/>
  <c r="I226" i="1"/>
  <c r="L227" i="1" s="1"/>
  <c r="I227" i="1"/>
  <c r="L228" i="1" s="1"/>
  <c r="I228" i="1"/>
  <c r="L229" i="1" s="1"/>
  <c r="I229" i="1"/>
  <c r="L230" i="1" s="1"/>
  <c r="I230" i="1"/>
  <c r="L231" i="1" s="1"/>
  <c r="I231" i="1"/>
  <c r="L232" i="1" s="1"/>
  <c r="I232" i="1"/>
  <c r="L233" i="1" s="1"/>
  <c r="I233" i="1"/>
  <c r="L234" i="1" s="1"/>
  <c r="I234" i="1"/>
  <c r="L235" i="1" s="1"/>
  <c r="I235" i="1"/>
  <c r="L236" i="1" s="1"/>
  <c r="I236" i="1"/>
  <c r="L237" i="1" s="1"/>
  <c r="I237" i="1"/>
  <c r="L238" i="1" s="1"/>
  <c r="I238" i="1"/>
  <c r="L239" i="1" s="1"/>
  <c r="I239" i="1"/>
  <c r="L240" i="1" s="1"/>
  <c r="I240" i="1"/>
  <c r="L241" i="1" s="1"/>
  <c r="I241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N5" i="1"/>
  <c r="O5" i="1" s="1"/>
  <c r="N7" i="1"/>
  <c r="O7" i="1" s="1"/>
  <c r="N8" i="1"/>
  <c r="O8" i="1" s="1"/>
  <c r="N9" i="1"/>
  <c r="O9" i="1" s="1"/>
  <c r="N11" i="1"/>
  <c r="O11" i="1" s="1"/>
  <c r="N12" i="1"/>
  <c r="O12" i="1" s="1"/>
  <c r="N13" i="1"/>
  <c r="O13" i="1" s="1"/>
  <c r="N15" i="1"/>
  <c r="O15" i="1" s="1"/>
  <c r="N16" i="1"/>
  <c r="O16" i="1" s="1"/>
  <c r="N17" i="1"/>
  <c r="O17" i="1" s="1"/>
  <c r="N19" i="1"/>
  <c r="O19" i="1" s="1"/>
  <c r="N20" i="1"/>
  <c r="O20" i="1" s="1"/>
  <c r="N21" i="1"/>
  <c r="O21" i="1" s="1"/>
  <c r="N23" i="1"/>
  <c r="O23" i="1" s="1"/>
  <c r="N24" i="1"/>
  <c r="O24" i="1" s="1"/>
  <c r="N25" i="1"/>
  <c r="O25" i="1" s="1"/>
  <c r="N27" i="1"/>
  <c r="O27" i="1" s="1"/>
  <c r="N28" i="1"/>
  <c r="O28" i="1" s="1"/>
  <c r="N29" i="1"/>
  <c r="O29" i="1" s="1"/>
  <c r="N31" i="1"/>
  <c r="O31" i="1" s="1"/>
  <c r="N32" i="1"/>
  <c r="O32" i="1" s="1"/>
  <c r="N33" i="1"/>
  <c r="O33" i="1" s="1"/>
  <c r="N35" i="1"/>
  <c r="O35" i="1" s="1"/>
  <c r="N36" i="1"/>
  <c r="O36" i="1" s="1"/>
  <c r="N37" i="1"/>
  <c r="O37" i="1" s="1"/>
  <c r="N39" i="1"/>
  <c r="O39" i="1" s="1"/>
  <c r="N40" i="1"/>
  <c r="O40" i="1" s="1"/>
  <c r="N41" i="1"/>
  <c r="O41" i="1" s="1"/>
  <c r="N43" i="1"/>
  <c r="O43" i="1" s="1"/>
  <c r="N44" i="1"/>
  <c r="O44" i="1" s="1"/>
  <c r="N47" i="1"/>
  <c r="O47" i="1" s="1"/>
  <c r="N48" i="1"/>
  <c r="O48" i="1" s="1"/>
  <c r="N49" i="1"/>
  <c r="O49" i="1" s="1"/>
  <c r="N51" i="1"/>
  <c r="O51" i="1" s="1"/>
  <c r="N52" i="1"/>
  <c r="O52" i="1" s="1"/>
  <c r="N53" i="1"/>
  <c r="O53" i="1" s="1"/>
  <c r="N55" i="1"/>
  <c r="O55" i="1" s="1"/>
  <c r="N56" i="1"/>
  <c r="O56" i="1" s="1"/>
  <c r="N57" i="1"/>
  <c r="O57" i="1" s="1"/>
  <c r="N59" i="1"/>
  <c r="O59" i="1" s="1"/>
  <c r="N60" i="1"/>
  <c r="O60" i="1" s="1"/>
  <c r="N61" i="1"/>
  <c r="O61" i="1" s="1"/>
  <c r="N63" i="1"/>
  <c r="O63" i="1" s="1"/>
  <c r="N64" i="1"/>
  <c r="O64" i="1" s="1"/>
  <c r="N65" i="1"/>
  <c r="O65" i="1" s="1"/>
  <c r="N67" i="1"/>
  <c r="O67" i="1" s="1"/>
  <c r="N68" i="1"/>
  <c r="O68" i="1" s="1"/>
  <c r="N69" i="1"/>
  <c r="O69" i="1" s="1"/>
  <c r="N71" i="1"/>
  <c r="O71" i="1" s="1"/>
  <c r="N72" i="1"/>
  <c r="O72" i="1" s="1"/>
  <c r="N73" i="1"/>
  <c r="O73" i="1" s="1"/>
  <c r="N75" i="1"/>
  <c r="O75" i="1" s="1"/>
  <c r="N76" i="1"/>
  <c r="O76" i="1" s="1"/>
  <c r="N77" i="1"/>
  <c r="O77" i="1" s="1"/>
  <c r="N79" i="1"/>
  <c r="O79" i="1" s="1"/>
  <c r="N80" i="1"/>
  <c r="O80" i="1" s="1"/>
  <c r="N81" i="1"/>
  <c r="O81" i="1" s="1"/>
  <c r="N83" i="1"/>
  <c r="O83" i="1" s="1"/>
  <c r="N84" i="1"/>
  <c r="O84" i="1" s="1"/>
  <c r="N85" i="1"/>
  <c r="O85" i="1" s="1"/>
  <c r="N87" i="1"/>
  <c r="O87" i="1" s="1"/>
  <c r="N88" i="1"/>
  <c r="O88" i="1" s="1"/>
  <c r="N89" i="1"/>
  <c r="O89" i="1" s="1"/>
  <c r="N91" i="1"/>
  <c r="O91" i="1" s="1"/>
  <c r="N92" i="1"/>
  <c r="O92" i="1" s="1"/>
  <c r="N93" i="1"/>
  <c r="O93" i="1" s="1"/>
  <c r="N95" i="1"/>
  <c r="O95" i="1" s="1"/>
  <c r="N96" i="1"/>
  <c r="O96" i="1" s="1"/>
  <c r="N97" i="1"/>
  <c r="O97" i="1" s="1"/>
  <c r="N99" i="1"/>
  <c r="O99" i="1" s="1"/>
  <c r="N100" i="1"/>
  <c r="O100" i="1" s="1"/>
  <c r="N101" i="1"/>
  <c r="O101" i="1" s="1"/>
  <c r="N103" i="1"/>
  <c r="O103" i="1" s="1"/>
  <c r="N104" i="1"/>
  <c r="O104" i="1" s="1"/>
  <c r="N105" i="1"/>
  <c r="O105" i="1" s="1"/>
  <c r="N107" i="1"/>
  <c r="O107" i="1" s="1"/>
  <c r="N108" i="1"/>
  <c r="O108" i="1" s="1"/>
  <c r="N109" i="1"/>
  <c r="O109" i="1" s="1"/>
  <c r="N111" i="1"/>
  <c r="O111" i="1" s="1"/>
  <c r="N112" i="1"/>
  <c r="O112" i="1" s="1"/>
  <c r="N113" i="1"/>
  <c r="O113" i="1" s="1"/>
  <c r="N115" i="1"/>
  <c r="O115" i="1" s="1"/>
  <c r="N116" i="1"/>
  <c r="O116" i="1" s="1"/>
  <c r="N117" i="1"/>
  <c r="O117" i="1" s="1"/>
  <c r="N119" i="1"/>
  <c r="O119" i="1" s="1"/>
  <c r="N120" i="1"/>
  <c r="O120" i="1" s="1"/>
  <c r="N121" i="1"/>
  <c r="O121" i="1" s="1"/>
  <c r="N123" i="1"/>
  <c r="O123" i="1" s="1"/>
  <c r="N124" i="1"/>
  <c r="O124" i="1" s="1"/>
  <c r="N125" i="1"/>
  <c r="O125" i="1" s="1"/>
  <c r="N127" i="1"/>
  <c r="O127" i="1" s="1"/>
  <c r="N128" i="1"/>
  <c r="O128" i="1" s="1"/>
  <c r="N129" i="1"/>
  <c r="O129" i="1" s="1"/>
  <c r="N131" i="1"/>
  <c r="O131" i="1" s="1"/>
  <c r="N132" i="1"/>
  <c r="O132" i="1" s="1"/>
  <c r="N133" i="1"/>
  <c r="O133" i="1" s="1"/>
  <c r="N135" i="1"/>
  <c r="O135" i="1" s="1"/>
  <c r="N136" i="1"/>
  <c r="O136" i="1" s="1"/>
  <c r="N137" i="1"/>
  <c r="O137" i="1" s="1"/>
  <c r="N139" i="1"/>
  <c r="O139" i="1" s="1"/>
  <c r="N140" i="1"/>
  <c r="O140" i="1" s="1"/>
  <c r="N141" i="1"/>
  <c r="O141" i="1" s="1"/>
  <c r="N143" i="1"/>
  <c r="O143" i="1" s="1"/>
  <c r="N144" i="1"/>
  <c r="O144" i="1" s="1"/>
  <c r="N145" i="1"/>
  <c r="O145" i="1" s="1"/>
  <c r="N147" i="1"/>
  <c r="O147" i="1" s="1"/>
  <c r="N148" i="1"/>
  <c r="O148" i="1" s="1"/>
  <c r="N149" i="1"/>
  <c r="O149" i="1" s="1"/>
  <c r="N151" i="1"/>
  <c r="O151" i="1" s="1"/>
  <c r="N152" i="1"/>
  <c r="O152" i="1" s="1"/>
  <c r="N153" i="1"/>
  <c r="O153" i="1" s="1"/>
  <c r="N155" i="1"/>
  <c r="O155" i="1" s="1"/>
  <c r="N156" i="1"/>
  <c r="O156" i="1" s="1"/>
  <c r="N157" i="1"/>
  <c r="O157" i="1" s="1"/>
  <c r="N159" i="1"/>
  <c r="O159" i="1" s="1"/>
  <c r="N160" i="1"/>
  <c r="O160" i="1" s="1"/>
  <c r="N161" i="1"/>
  <c r="O161" i="1" s="1"/>
  <c r="N163" i="1"/>
  <c r="O163" i="1" s="1"/>
  <c r="N164" i="1"/>
  <c r="O164" i="1" s="1"/>
  <c r="N165" i="1"/>
  <c r="O165" i="1" s="1"/>
  <c r="N167" i="1"/>
  <c r="O167" i="1" s="1"/>
  <c r="N168" i="1"/>
  <c r="O168" i="1" s="1"/>
  <c r="N169" i="1"/>
  <c r="O169" i="1" s="1"/>
  <c r="N171" i="1"/>
  <c r="O171" i="1" s="1"/>
  <c r="N172" i="1"/>
  <c r="O172" i="1" s="1"/>
  <c r="N173" i="1"/>
  <c r="O173" i="1" s="1"/>
  <c r="N175" i="1"/>
  <c r="O175" i="1" s="1"/>
  <c r="N176" i="1"/>
  <c r="O176" i="1" s="1"/>
  <c r="N177" i="1"/>
  <c r="O177" i="1" s="1"/>
  <c r="N179" i="1"/>
  <c r="O179" i="1" s="1"/>
  <c r="N180" i="1"/>
  <c r="O180" i="1" s="1"/>
  <c r="N181" i="1"/>
  <c r="O181" i="1" s="1"/>
  <c r="N183" i="1"/>
  <c r="O183" i="1" s="1"/>
  <c r="N184" i="1"/>
  <c r="O184" i="1" s="1"/>
  <c r="N185" i="1"/>
  <c r="O185" i="1" s="1"/>
  <c r="N187" i="1"/>
  <c r="O187" i="1" s="1"/>
  <c r="N188" i="1"/>
  <c r="O188" i="1" s="1"/>
  <c r="N189" i="1"/>
  <c r="O189" i="1" s="1"/>
  <c r="N191" i="1"/>
  <c r="O191" i="1" s="1"/>
  <c r="N192" i="1"/>
  <c r="O192" i="1" s="1"/>
  <c r="N193" i="1"/>
  <c r="O193" i="1" s="1"/>
  <c r="N195" i="1"/>
  <c r="O195" i="1" s="1"/>
  <c r="N196" i="1"/>
  <c r="O196" i="1" s="1"/>
  <c r="N197" i="1"/>
  <c r="O197" i="1" s="1"/>
  <c r="N199" i="1"/>
  <c r="O199" i="1" s="1"/>
  <c r="N200" i="1"/>
  <c r="O200" i="1" s="1"/>
  <c r="N201" i="1"/>
  <c r="O201" i="1" s="1"/>
  <c r="N203" i="1"/>
  <c r="O203" i="1" s="1"/>
  <c r="N204" i="1"/>
  <c r="O204" i="1" s="1"/>
  <c r="N205" i="1"/>
  <c r="O205" i="1" s="1"/>
  <c r="N207" i="1"/>
  <c r="O207" i="1" s="1"/>
  <c r="N208" i="1"/>
  <c r="O208" i="1" s="1"/>
  <c r="N209" i="1"/>
  <c r="O209" i="1" s="1"/>
  <c r="N211" i="1"/>
  <c r="O211" i="1" s="1"/>
  <c r="N212" i="1"/>
  <c r="O212" i="1" s="1"/>
  <c r="N213" i="1"/>
  <c r="O213" i="1" s="1"/>
  <c r="N215" i="1"/>
  <c r="O215" i="1" s="1"/>
  <c r="N216" i="1"/>
  <c r="O216" i="1" s="1"/>
  <c r="N217" i="1"/>
  <c r="O217" i="1" s="1"/>
  <c r="N219" i="1"/>
  <c r="N220" i="1"/>
  <c r="N221" i="1"/>
  <c r="N223" i="1"/>
  <c r="N224" i="1"/>
  <c r="N225" i="1"/>
  <c r="N227" i="1"/>
  <c r="N228" i="1"/>
  <c r="N229" i="1"/>
  <c r="N231" i="1"/>
  <c r="N232" i="1"/>
  <c r="N233" i="1"/>
  <c r="N235" i="1"/>
  <c r="N236" i="1"/>
  <c r="N237" i="1"/>
  <c r="N239" i="1"/>
  <c r="N240" i="1"/>
  <c r="N241" i="1"/>
  <c r="K3" i="1"/>
  <c r="N4" i="1" s="1"/>
  <c r="O4" i="1" s="1"/>
  <c r="I3" i="1"/>
  <c r="L4" i="1" s="1"/>
  <c r="M4" i="1" s="1"/>
  <c r="K2" i="1"/>
  <c r="N3" i="1" s="1"/>
  <c r="O3" i="1" s="1"/>
  <c r="I2" i="1"/>
  <c r="L3" i="1" s="1"/>
  <c r="M3" i="1" s="1"/>
  <c r="H3" i="1"/>
  <c r="R243" i="3" l="1"/>
  <c r="R242" i="3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C2" i="1"/>
  <c r="B2" i="1"/>
</calcChain>
</file>

<file path=xl/sharedStrings.xml><?xml version="1.0" encoding="utf-8"?>
<sst xmlns="http://schemas.openxmlformats.org/spreadsheetml/2006/main" count="97" uniqueCount="45">
  <si>
    <t>Date</t>
  </si>
  <si>
    <t>Year</t>
  </si>
  <si>
    <t>Month</t>
  </si>
  <si>
    <t>Unleaded</t>
  </si>
  <si>
    <t>Crude_Price</t>
  </si>
  <si>
    <t>l1_Unleaded</t>
  </si>
  <si>
    <t>L1_Crude</t>
  </si>
  <si>
    <t>LnUnleaded</t>
  </si>
  <si>
    <t>LnCrude</t>
  </si>
  <si>
    <t>L1_LnUnleaded</t>
  </si>
  <si>
    <t>L1_LnCrude</t>
  </si>
  <si>
    <t>Unleaded2015</t>
  </si>
  <si>
    <t>LnUnleaded2015</t>
  </si>
  <si>
    <t>L1_Unleaded2015</t>
  </si>
  <si>
    <t>L1_Crude2015</t>
  </si>
  <si>
    <t>CPI</t>
  </si>
  <si>
    <t>Change2008_7_12</t>
  </si>
  <si>
    <t>l1_Unlead</t>
  </si>
  <si>
    <t>D_Unlead</t>
  </si>
  <si>
    <t>D_L1_Crude</t>
  </si>
  <si>
    <t>SP500End</t>
  </si>
  <si>
    <t>L1_SPEnd</t>
  </si>
  <si>
    <t>D_L1_SPEnd</t>
  </si>
  <si>
    <t xml:space="preserve"> </t>
  </si>
  <si>
    <t>LnCPI</t>
  </si>
  <si>
    <t>ln(L1_Crude)</t>
  </si>
  <si>
    <t>ln(Unlead)</t>
  </si>
  <si>
    <t>ln(Crude)</t>
  </si>
  <si>
    <t>ln(Unleaded)</t>
  </si>
  <si>
    <t>ln(CPI)</t>
  </si>
  <si>
    <t>L1_LnUnlead</t>
  </si>
  <si>
    <t>D_LnUnlead</t>
  </si>
  <si>
    <t>L1_D_LnUnlead</t>
  </si>
  <si>
    <t>L1_lnCrude</t>
  </si>
  <si>
    <t>D_lnCrude</t>
  </si>
  <si>
    <t>L1_D_lnCrude</t>
  </si>
  <si>
    <t>Std(Unleaded)</t>
  </si>
  <si>
    <t>Std(Crude)</t>
  </si>
  <si>
    <t>L1_Unleaded</t>
  </si>
  <si>
    <t>Crude_price</t>
  </si>
  <si>
    <t>L1_Crude_price</t>
  </si>
  <si>
    <t>SPEnd</t>
  </si>
  <si>
    <t>STD(LN_Unlead</t>
  </si>
  <si>
    <t>STD(LN_CPI)</t>
  </si>
  <si>
    <t>STD(LN_L1_Crude)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</si>
</sst>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\-yyyy"/>
    <numFmt numFmtId="165" formatCode="0.000"/>
    <numFmt numFmtId="166" formatCode="#.0"/>
    <numFmt numFmtId="167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ourier"/>
    </font>
    <font>
      <sz val="10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ck">
        <color indexed="8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4" fillId="0" borderId="0"/>
  </cellStyleXfs>
  <cellXfs count="25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2" fontId="1" fillId="0" borderId="0" xfId="0" applyNumberFormat="1" applyFont="1"/>
    <xf numFmtId="0" fontId="2" fillId="0" borderId="0" xfId="1"/>
    <xf numFmtId="0" fontId="1" fillId="0" borderId="0" xfId="0" applyNumberFormat="1" applyFont="1"/>
    <xf numFmtId="0" fontId="0" fillId="0" borderId="0" xfId="0" applyNumberFormat="1"/>
    <xf numFmtId="0" fontId="1" fillId="0" borderId="0" xfId="0" applyFont="1"/>
    <xf numFmtId="0" fontId="3" fillId="0" borderId="0" xfId="2" applyNumberFormat="1" applyAlignment="1" applyProtection="1">
      <alignment horizontal="left"/>
      <protection locked="0"/>
    </xf>
    <xf numFmtId="0" fontId="3" fillId="0" borderId="0" xfId="2" applyNumberFormat="1" applyAlignment="1" applyProtection="1">
      <alignment horizontal="right"/>
      <protection locked="0"/>
    </xf>
    <xf numFmtId="166" fontId="3" fillId="0" borderId="0" xfId="2" applyNumberFormat="1" applyAlignment="1" applyProtection="1">
      <alignment horizontal="right"/>
      <protection locked="0"/>
    </xf>
    <xf numFmtId="0" fontId="0" fillId="0" borderId="0" xfId="0" applyNumberFormat="1" applyAlignment="1" applyProtection="1">
      <alignment horizontal="right"/>
      <protection locked="0"/>
    </xf>
    <xf numFmtId="1" fontId="0" fillId="0" borderId="0" xfId="0" applyNumberFormat="1" applyAlignment="1" applyProtection="1">
      <alignment horizontal="right"/>
      <protection locked="0"/>
    </xf>
    <xf numFmtId="167" fontId="1" fillId="0" borderId="0" xfId="0" applyNumberFormat="1" applyFont="1"/>
    <xf numFmtId="167" fontId="0" fillId="0" borderId="0" xfId="0" applyNumberFormat="1"/>
    <xf numFmtId="2" fontId="2" fillId="0" borderId="0" xfId="1" applyNumberFormat="1" applyFont="1" applyFill="1" applyBorder="1" applyAlignment="1" applyProtection="1"/>
    <xf numFmtId="164" fontId="0" fillId="0" borderId="0" xfId="0" applyNumberFormat="1" applyAlignment="1" applyProtection="1">
      <alignment horizontal="right"/>
      <protection locked="0"/>
    </xf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0" fontId="0" fillId="0" borderId="0" xfId="0" applyAlignment="1" applyProtection="1">
      <alignment horizontal="right"/>
      <protection locked="0"/>
    </xf>
    <xf numFmtId="165" fontId="3" fillId="0" borderId="0" xfId="2" applyNumberFormat="1" applyAlignment="1" applyProtection="1">
      <alignment horizontal="right"/>
      <protection locked="0"/>
    </xf>
    <xf numFmtId="165" fontId="3" fillId="0" borderId="0" xfId="2" applyNumberFormat="1" applyAlignment="1" applyProtection="1">
      <alignment horizontal="left"/>
      <protection locked="0"/>
    </xf>
    <xf numFmtId="0" fontId="5" fillId="0" borderId="1" xfId="3" applyFont="1" applyBorder="1" applyAlignment="1">
      <alignment horizontal="left" vertical="top" wrapText="1"/>
    </xf>
  </cellXfs>
  <cellStyles count="4">
    <cellStyle name="Normal" xfId="0" builtinId="0"/>
    <cellStyle name="Normal 2" xfId="1"/>
    <cellStyle name="Normal 3" xfId="2"/>
    <cellStyle name="Normal_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9"/>
  <sheetViews>
    <sheetView tabSelected="1" topLeftCell="G1" workbookViewId="0">
      <selection sqref="A1:X157"/>
    </sheetView>
  </sheetViews>
  <sheetFormatPr defaultRowHeight="15" x14ac:dyDescent="0.25"/>
  <cols>
    <col min="4" max="11" width="17.28515625" customWidth="1"/>
    <col min="12" max="18" width="13" customWidth="1"/>
    <col min="22" max="22" width="13.7109375" customWidth="1"/>
    <col min="23" max="23" width="13.7109375" style="18" customWidth="1"/>
    <col min="24" max="24" width="17.85546875" customWidth="1"/>
  </cols>
  <sheetData>
    <row r="1" spans="1:24" x14ac:dyDescent="0.25">
      <c r="A1" s="1" t="s">
        <v>0</v>
      </c>
      <c r="B1" s="6" t="s">
        <v>1</v>
      </c>
      <c r="C1" s="6" t="s">
        <v>2</v>
      </c>
      <c r="D1" s="3" t="s">
        <v>11</v>
      </c>
      <c r="E1" s="3" t="s">
        <v>3</v>
      </c>
      <c r="F1" s="3" t="s">
        <v>28</v>
      </c>
      <c r="G1" s="3" t="s">
        <v>17</v>
      </c>
      <c r="H1" s="3" t="s">
        <v>18</v>
      </c>
      <c r="I1" s="3" t="s">
        <v>30</v>
      </c>
      <c r="J1" s="3" t="s">
        <v>31</v>
      </c>
      <c r="K1" s="3" t="s">
        <v>32</v>
      </c>
      <c r="L1" s="4" t="s">
        <v>4</v>
      </c>
      <c r="M1" s="4" t="s">
        <v>27</v>
      </c>
      <c r="N1" s="4" t="s">
        <v>6</v>
      </c>
      <c r="O1" s="4" t="s">
        <v>19</v>
      </c>
      <c r="P1" s="4" t="s">
        <v>33</v>
      </c>
      <c r="Q1" s="4" t="s">
        <v>34</v>
      </c>
      <c r="R1" s="4" t="s">
        <v>35</v>
      </c>
      <c r="S1" s="14" t="s">
        <v>20</v>
      </c>
      <c r="T1" s="14" t="s">
        <v>21</v>
      </c>
      <c r="U1" s="14" t="s">
        <v>22</v>
      </c>
      <c r="V1" s="10" t="s">
        <v>15</v>
      </c>
      <c r="W1" s="22" t="s">
        <v>29</v>
      </c>
      <c r="X1" s="12" t="s">
        <v>16</v>
      </c>
    </row>
    <row r="2" spans="1:24" x14ac:dyDescent="0.25">
      <c r="A2" s="2">
        <v>35079</v>
      </c>
      <c r="B2" s="7">
        <f>YEAR(A2)</f>
        <v>1996</v>
      </c>
      <c r="C2" s="7">
        <f>MONTH(A2)</f>
        <v>1</v>
      </c>
      <c r="D2" s="5">
        <f>E2</f>
        <v>109.00000000000001</v>
      </c>
      <c r="E2" s="5">
        <v>109.00000000000001</v>
      </c>
      <c r="F2" s="5">
        <f>LN(E2)</f>
        <v>4.6913478822291435</v>
      </c>
      <c r="G2" s="5"/>
      <c r="H2" s="5"/>
      <c r="I2" s="5"/>
      <c r="J2" s="5"/>
      <c r="K2" s="5"/>
      <c r="L2">
        <v>18.86</v>
      </c>
      <c r="M2">
        <f>LN(L2)</f>
        <v>2.9370432772053112</v>
      </c>
      <c r="S2" s="15">
        <v>636.02</v>
      </c>
      <c r="T2" s="15"/>
      <c r="U2" s="15"/>
      <c r="V2" s="11">
        <v>154.4</v>
      </c>
      <c r="W2" s="22">
        <f>LN(V2)</f>
        <v>5.0395466375906759</v>
      </c>
      <c r="X2" s="13">
        <v>0</v>
      </c>
    </row>
    <row r="3" spans="1:24" x14ac:dyDescent="0.25">
      <c r="A3" s="2">
        <v>35110</v>
      </c>
      <c r="B3" s="7">
        <f t="shared" ref="B3:B66" si="0">YEAR(A3)</f>
        <v>1996</v>
      </c>
      <c r="C3" s="7">
        <f t="shared" ref="C3:C66" si="1">MONTH(A3)</f>
        <v>2</v>
      </c>
      <c r="D3" s="5">
        <f t="shared" ref="D3:D66" si="2">E3</f>
        <v>108.89999999999999</v>
      </c>
      <c r="E3" s="5">
        <v>108.89999999999999</v>
      </c>
      <c r="F3" s="5">
        <f t="shared" ref="F3:F66" si="3">LN(E3)</f>
        <v>4.6904300299389146</v>
      </c>
      <c r="G3" s="5">
        <f>E2</f>
        <v>109.00000000000001</v>
      </c>
      <c r="H3" s="5">
        <f>D3-D2</f>
        <v>-0.10000000000002274</v>
      </c>
      <c r="I3" s="5">
        <f>F2</f>
        <v>4.6913478822291435</v>
      </c>
      <c r="J3" s="5">
        <f>F3-F2</f>
        <v>-9.1785229022889325E-4</v>
      </c>
      <c r="K3" s="5"/>
      <c r="L3">
        <v>19.09</v>
      </c>
      <c r="M3">
        <f t="shared" ref="M3:M66" si="4">LN(L3)</f>
        <v>2.9491646377376561</v>
      </c>
      <c r="N3">
        <f>L2</f>
        <v>18.86</v>
      </c>
      <c r="O3" t="s">
        <v>23</v>
      </c>
      <c r="P3">
        <f>M2</f>
        <v>2.9370432772053112</v>
      </c>
      <c r="Q3">
        <f>M3-M2</f>
        <v>1.2121360532344916E-2</v>
      </c>
      <c r="S3" s="15">
        <v>640.42999999999995</v>
      </c>
      <c r="T3" s="15">
        <f>S2</f>
        <v>636.02</v>
      </c>
      <c r="U3" s="15" t="s">
        <v>23</v>
      </c>
      <c r="V3" s="11">
        <v>154.9</v>
      </c>
      <c r="W3" s="22">
        <f t="shared" ref="W3:W66" si="5">LN(V3)</f>
        <v>5.0427797474228226</v>
      </c>
      <c r="X3" s="13">
        <v>0</v>
      </c>
    </row>
    <row r="4" spans="1:24" x14ac:dyDescent="0.25">
      <c r="A4" s="2">
        <v>35139</v>
      </c>
      <c r="B4" s="7">
        <f t="shared" si="0"/>
        <v>1996</v>
      </c>
      <c r="C4" s="7">
        <f t="shared" si="1"/>
        <v>3</v>
      </c>
      <c r="D4" s="5">
        <f t="shared" si="2"/>
        <v>113.7</v>
      </c>
      <c r="E4" s="5">
        <v>113.7</v>
      </c>
      <c r="F4" s="5">
        <f t="shared" si="3"/>
        <v>4.7335634007564904</v>
      </c>
      <c r="G4" s="5">
        <f t="shared" ref="G4:G67" si="6">E3</f>
        <v>108.89999999999999</v>
      </c>
      <c r="H4" s="5">
        <f t="shared" ref="H4:H67" si="7">D4-D3</f>
        <v>4.8000000000000114</v>
      </c>
      <c r="I4" s="5">
        <f t="shared" ref="I4:I67" si="8">F3</f>
        <v>4.6904300299389146</v>
      </c>
      <c r="J4" s="5">
        <f t="shared" ref="J4:J67" si="9">F4-F3</f>
        <v>4.3133370817575845E-2</v>
      </c>
      <c r="K4" s="5">
        <f>J3</f>
        <v>-9.1785229022889325E-4</v>
      </c>
      <c r="L4">
        <v>21.33</v>
      </c>
      <c r="M4">
        <f t="shared" si="4"/>
        <v>3.0601145324832593</v>
      </c>
      <c r="N4">
        <f t="shared" ref="N4:N67" si="10">L3</f>
        <v>19.09</v>
      </c>
      <c r="O4">
        <f t="shared" ref="O4:O67" si="11">N4-N3</f>
        <v>0.23000000000000043</v>
      </c>
      <c r="P4">
        <f t="shared" ref="P4:P67" si="12">M3</f>
        <v>2.9491646377376561</v>
      </c>
      <c r="Q4">
        <f t="shared" ref="Q4:Q67" si="13">M4-M3</f>
        <v>0.11094989474560313</v>
      </c>
      <c r="R4">
        <f>Q3</f>
        <v>1.2121360532344916E-2</v>
      </c>
      <c r="S4" s="15">
        <v>645.5</v>
      </c>
      <c r="T4" s="15">
        <f t="shared" ref="T4:T67" si="14">S3</f>
        <v>640.42999999999995</v>
      </c>
      <c r="U4" s="15">
        <f t="shared" ref="U4:U67" si="15">T4-T3</f>
        <v>4.4099999999999682</v>
      </c>
      <c r="V4" s="11">
        <v>155.69999999999999</v>
      </c>
      <c r="W4" s="22">
        <f t="shared" si="5"/>
        <v>5.0479310788399525</v>
      </c>
      <c r="X4" s="13">
        <v>0</v>
      </c>
    </row>
    <row r="5" spans="1:24" x14ac:dyDescent="0.25">
      <c r="A5" s="2">
        <v>35170</v>
      </c>
      <c r="B5" s="7">
        <f t="shared" si="0"/>
        <v>1996</v>
      </c>
      <c r="C5" s="7">
        <f t="shared" si="1"/>
        <v>4</v>
      </c>
      <c r="D5" s="5">
        <f t="shared" si="2"/>
        <v>123.10000000000001</v>
      </c>
      <c r="E5" s="5">
        <v>123.10000000000001</v>
      </c>
      <c r="F5" s="5">
        <f t="shared" si="3"/>
        <v>4.8129970331904079</v>
      </c>
      <c r="G5" s="5">
        <f t="shared" si="6"/>
        <v>113.7</v>
      </c>
      <c r="H5" s="5">
        <f t="shared" si="7"/>
        <v>9.4000000000000057</v>
      </c>
      <c r="I5" s="5">
        <f t="shared" si="8"/>
        <v>4.7335634007564904</v>
      </c>
      <c r="J5" s="5">
        <f t="shared" si="9"/>
        <v>7.9433632433917545E-2</v>
      </c>
      <c r="K5" s="5">
        <f t="shared" ref="K5:K68" si="16">J4</f>
        <v>4.3133370817575845E-2</v>
      </c>
      <c r="L5">
        <v>23.5</v>
      </c>
      <c r="M5">
        <f t="shared" si="4"/>
        <v>3.1570004211501135</v>
      </c>
      <c r="N5">
        <f t="shared" si="10"/>
        <v>21.33</v>
      </c>
      <c r="O5">
        <f t="shared" si="11"/>
        <v>2.2399999999999984</v>
      </c>
      <c r="P5">
        <f t="shared" si="12"/>
        <v>3.0601145324832593</v>
      </c>
      <c r="Q5">
        <f t="shared" si="13"/>
        <v>9.6885888666854214E-2</v>
      </c>
      <c r="R5">
        <f t="shared" ref="R5:R68" si="17">Q4</f>
        <v>0.11094989474560313</v>
      </c>
      <c r="S5" s="15">
        <v>654.16999999999996</v>
      </c>
      <c r="T5" s="15">
        <f t="shared" si="14"/>
        <v>645.5</v>
      </c>
      <c r="U5" s="15">
        <f t="shared" si="15"/>
        <v>5.07000000000005</v>
      </c>
      <c r="V5" s="11">
        <v>156.30000000000001</v>
      </c>
      <c r="W5" s="22">
        <f t="shared" si="5"/>
        <v>5.051777237427431</v>
      </c>
      <c r="X5" s="13">
        <v>0</v>
      </c>
    </row>
    <row r="6" spans="1:24" x14ac:dyDescent="0.25">
      <c r="A6" s="2">
        <v>35200</v>
      </c>
      <c r="B6" s="7">
        <f t="shared" si="0"/>
        <v>1996</v>
      </c>
      <c r="C6" s="7">
        <f t="shared" si="1"/>
        <v>5</v>
      </c>
      <c r="D6" s="5">
        <f t="shared" si="2"/>
        <v>127.89999999999999</v>
      </c>
      <c r="E6" s="5">
        <v>127.89999999999999</v>
      </c>
      <c r="F6" s="5">
        <f t="shared" si="3"/>
        <v>4.8512487085847971</v>
      </c>
      <c r="G6" s="5">
        <f t="shared" si="6"/>
        <v>123.10000000000001</v>
      </c>
      <c r="H6" s="5">
        <f t="shared" si="7"/>
        <v>4.7999999999999829</v>
      </c>
      <c r="I6" s="5">
        <f t="shared" si="8"/>
        <v>4.8129970331904079</v>
      </c>
      <c r="J6" s="5">
        <f t="shared" si="9"/>
        <v>3.8251675394389117E-2</v>
      </c>
      <c r="K6" s="5">
        <f t="shared" si="16"/>
        <v>7.9433632433917545E-2</v>
      </c>
      <c r="L6">
        <v>21.17</v>
      </c>
      <c r="M6">
        <f t="shared" si="4"/>
        <v>3.0525850851467737</v>
      </c>
      <c r="N6">
        <f t="shared" si="10"/>
        <v>23.5</v>
      </c>
      <c r="O6">
        <f t="shared" si="11"/>
        <v>2.1700000000000017</v>
      </c>
      <c r="P6">
        <f t="shared" si="12"/>
        <v>3.1570004211501135</v>
      </c>
      <c r="Q6">
        <f t="shared" si="13"/>
        <v>-0.10441533600333974</v>
      </c>
      <c r="R6">
        <f t="shared" si="17"/>
        <v>9.6885888666854214E-2</v>
      </c>
      <c r="S6" s="15">
        <v>669.12</v>
      </c>
      <c r="T6" s="15">
        <f t="shared" si="14"/>
        <v>654.16999999999996</v>
      </c>
      <c r="U6" s="15">
        <f t="shared" si="15"/>
        <v>8.6699999999999591</v>
      </c>
      <c r="V6" s="11">
        <v>156.6</v>
      </c>
      <c r="W6" s="22">
        <f t="shared" si="5"/>
        <v>5.0536947835567023</v>
      </c>
      <c r="X6" s="13">
        <v>0</v>
      </c>
    </row>
    <row r="7" spans="1:24" x14ac:dyDescent="0.25">
      <c r="A7" s="2">
        <v>35231</v>
      </c>
      <c r="B7" s="7">
        <f t="shared" si="0"/>
        <v>1996</v>
      </c>
      <c r="C7" s="7">
        <f t="shared" si="1"/>
        <v>6</v>
      </c>
      <c r="D7" s="5">
        <f t="shared" si="2"/>
        <v>125.6</v>
      </c>
      <c r="E7" s="5">
        <v>125.6</v>
      </c>
      <c r="F7" s="5">
        <f t="shared" si="3"/>
        <v>4.833102254034098</v>
      </c>
      <c r="G7" s="5">
        <f t="shared" si="6"/>
        <v>127.89999999999999</v>
      </c>
      <c r="H7" s="5">
        <f t="shared" si="7"/>
        <v>-2.2999999999999972</v>
      </c>
      <c r="I7" s="5">
        <f t="shared" si="8"/>
        <v>4.8512487085847971</v>
      </c>
      <c r="J7" s="5">
        <f t="shared" si="9"/>
        <v>-1.8146454550699076E-2</v>
      </c>
      <c r="K7" s="5">
        <f t="shared" si="16"/>
        <v>3.8251675394389117E-2</v>
      </c>
      <c r="L7">
        <v>20.420000000000002</v>
      </c>
      <c r="M7">
        <f t="shared" si="4"/>
        <v>3.0165148127365198</v>
      </c>
      <c r="N7">
        <f t="shared" si="10"/>
        <v>21.17</v>
      </c>
      <c r="O7">
        <f t="shared" si="11"/>
        <v>-2.3299999999999983</v>
      </c>
      <c r="P7">
        <f t="shared" si="12"/>
        <v>3.0525850851467737</v>
      </c>
      <c r="Q7">
        <f t="shared" si="13"/>
        <v>-3.6070272410253956E-2</v>
      </c>
      <c r="R7">
        <f t="shared" si="17"/>
        <v>-0.10441533600333974</v>
      </c>
      <c r="S7" s="15">
        <v>670.63</v>
      </c>
      <c r="T7" s="15">
        <f t="shared" si="14"/>
        <v>669.12</v>
      </c>
      <c r="U7" s="15">
        <f t="shared" si="15"/>
        <v>14.950000000000045</v>
      </c>
      <c r="V7" s="11">
        <v>156.69999999999999</v>
      </c>
      <c r="W7" s="22">
        <f t="shared" si="5"/>
        <v>5.054333149361975</v>
      </c>
      <c r="X7" s="13">
        <v>0</v>
      </c>
    </row>
    <row r="8" spans="1:24" x14ac:dyDescent="0.25">
      <c r="A8" s="2">
        <v>35261</v>
      </c>
      <c r="B8" s="7">
        <f t="shared" si="0"/>
        <v>1996</v>
      </c>
      <c r="C8" s="7">
        <f t="shared" si="1"/>
        <v>7</v>
      </c>
      <c r="D8" s="5">
        <f t="shared" si="2"/>
        <v>122.7</v>
      </c>
      <c r="E8" s="5">
        <v>122.7</v>
      </c>
      <c r="F8" s="5">
        <f t="shared" si="3"/>
        <v>4.8097423517168654</v>
      </c>
      <c r="G8" s="5">
        <f t="shared" si="6"/>
        <v>125.6</v>
      </c>
      <c r="H8" s="5">
        <f t="shared" si="7"/>
        <v>-2.8999999999999915</v>
      </c>
      <c r="I8" s="5">
        <f t="shared" si="8"/>
        <v>4.833102254034098</v>
      </c>
      <c r="J8" s="5">
        <f t="shared" si="9"/>
        <v>-2.3359902317232617E-2</v>
      </c>
      <c r="K8" s="5">
        <f t="shared" si="16"/>
        <v>-1.8146454550699076E-2</v>
      </c>
      <c r="L8">
        <v>21.3</v>
      </c>
      <c r="M8">
        <f t="shared" si="4"/>
        <v>3.0587070727153796</v>
      </c>
      <c r="N8">
        <f t="shared" si="10"/>
        <v>20.420000000000002</v>
      </c>
      <c r="O8">
        <f t="shared" si="11"/>
        <v>-0.75</v>
      </c>
      <c r="P8">
        <f t="shared" si="12"/>
        <v>3.0165148127365198</v>
      </c>
      <c r="Q8">
        <f t="shared" si="13"/>
        <v>4.2192259978859781E-2</v>
      </c>
      <c r="R8">
        <f t="shared" si="17"/>
        <v>-3.6070272410253956E-2</v>
      </c>
      <c r="S8" s="15">
        <v>639.95000000000005</v>
      </c>
      <c r="T8" s="15">
        <f t="shared" si="14"/>
        <v>670.63</v>
      </c>
      <c r="U8" s="15">
        <f t="shared" si="15"/>
        <v>1.5099999999999909</v>
      </c>
      <c r="V8" s="11">
        <v>157</v>
      </c>
      <c r="W8" s="22">
        <f t="shared" si="5"/>
        <v>5.0562458053483077</v>
      </c>
      <c r="X8" s="13">
        <v>0</v>
      </c>
    </row>
    <row r="9" spans="1:24" x14ac:dyDescent="0.25">
      <c r="A9" s="2">
        <v>35292</v>
      </c>
      <c r="B9" s="7">
        <f t="shared" si="0"/>
        <v>1996</v>
      </c>
      <c r="C9" s="7">
        <f t="shared" si="1"/>
        <v>8</v>
      </c>
      <c r="D9" s="5">
        <f t="shared" si="2"/>
        <v>120.7</v>
      </c>
      <c r="E9" s="5">
        <v>120.7</v>
      </c>
      <c r="F9" s="5">
        <f t="shared" si="3"/>
        <v>4.7933081281034857</v>
      </c>
      <c r="G9" s="5">
        <f t="shared" si="6"/>
        <v>122.7</v>
      </c>
      <c r="H9" s="5">
        <f t="shared" si="7"/>
        <v>-2</v>
      </c>
      <c r="I9" s="5">
        <f t="shared" si="8"/>
        <v>4.8097423517168654</v>
      </c>
      <c r="J9" s="5">
        <f t="shared" si="9"/>
        <v>-1.643422361337965E-2</v>
      </c>
      <c r="K9" s="5">
        <f t="shared" si="16"/>
        <v>-2.3359902317232617E-2</v>
      </c>
      <c r="L9">
        <v>21.9</v>
      </c>
      <c r="M9">
        <f t="shared" si="4"/>
        <v>3.0864866368224551</v>
      </c>
      <c r="N9">
        <f t="shared" si="10"/>
        <v>21.3</v>
      </c>
      <c r="O9">
        <f t="shared" si="11"/>
        <v>0.87999999999999901</v>
      </c>
      <c r="P9">
        <f t="shared" si="12"/>
        <v>3.0587070727153796</v>
      </c>
      <c r="Q9">
        <f t="shared" si="13"/>
        <v>2.7779564107075494E-2</v>
      </c>
      <c r="R9">
        <f t="shared" si="17"/>
        <v>4.2192259978859781E-2</v>
      </c>
      <c r="S9" s="15">
        <v>651.99</v>
      </c>
      <c r="T9" s="15">
        <f t="shared" si="14"/>
        <v>639.95000000000005</v>
      </c>
      <c r="U9" s="15">
        <f t="shared" si="15"/>
        <v>-30.67999999999995</v>
      </c>
      <c r="V9" s="11">
        <v>157.30000000000001</v>
      </c>
      <c r="W9" s="22">
        <f t="shared" si="5"/>
        <v>5.0581548100642326</v>
      </c>
      <c r="X9" s="13">
        <v>0</v>
      </c>
    </row>
    <row r="10" spans="1:24" x14ac:dyDescent="0.25">
      <c r="A10" s="2">
        <v>35323</v>
      </c>
      <c r="B10" s="7">
        <f t="shared" si="0"/>
        <v>1996</v>
      </c>
      <c r="C10" s="7">
        <f t="shared" si="1"/>
        <v>9</v>
      </c>
      <c r="D10" s="5">
        <f t="shared" si="2"/>
        <v>120.19999999999999</v>
      </c>
      <c r="E10" s="5">
        <v>120.19999999999999</v>
      </c>
      <c r="F10" s="5">
        <f t="shared" si="3"/>
        <v>4.7891570221011071</v>
      </c>
      <c r="G10" s="5">
        <f t="shared" si="6"/>
        <v>120.7</v>
      </c>
      <c r="H10" s="5">
        <f t="shared" si="7"/>
        <v>-0.50000000000001421</v>
      </c>
      <c r="I10" s="5">
        <f t="shared" si="8"/>
        <v>4.7933081281034857</v>
      </c>
      <c r="J10" s="5">
        <f t="shared" si="9"/>
        <v>-4.1511060023786683E-3</v>
      </c>
      <c r="K10" s="5">
        <f t="shared" si="16"/>
        <v>-1.643422361337965E-2</v>
      </c>
      <c r="L10">
        <v>23.97</v>
      </c>
      <c r="M10">
        <f t="shared" si="4"/>
        <v>3.1768030484462928</v>
      </c>
      <c r="N10">
        <f t="shared" si="10"/>
        <v>21.9</v>
      </c>
      <c r="O10">
        <f t="shared" si="11"/>
        <v>0.59999999999999787</v>
      </c>
      <c r="P10">
        <f t="shared" si="12"/>
        <v>3.0864866368224551</v>
      </c>
      <c r="Q10">
        <f t="shared" si="13"/>
        <v>9.0316411623837745E-2</v>
      </c>
      <c r="R10">
        <f t="shared" si="17"/>
        <v>2.7779564107075494E-2</v>
      </c>
      <c r="S10" s="15">
        <v>687.31</v>
      </c>
      <c r="T10" s="15">
        <f t="shared" si="14"/>
        <v>651.99</v>
      </c>
      <c r="U10" s="15">
        <f t="shared" si="15"/>
        <v>12.039999999999964</v>
      </c>
      <c r="V10" s="11">
        <v>157.80000000000001</v>
      </c>
      <c r="W10" s="22">
        <f t="shared" si="5"/>
        <v>5.0613284084117742</v>
      </c>
      <c r="X10" s="13">
        <v>0</v>
      </c>
    </row>
    <row r="11" spans="1:24" x14ac:dyDescent="0.25">
      <c r="A11" s="2">
        <v>35353</v>
      </c>
      <c r="B11" s="7">
        <f t="shared" si="0"/>
        <v>1996</v>
      </c>
      <c r="C11" s="7">
        <f t="shared" si="1"/>
        <v>10</v>
      </c>
      <c r="D11" s="5">
        <f t="shared" si="2"/>
        <v>120.39999999999999</v>
      </c>
      <c r="E11" s="5">
        <v>120.39999999999999</v>
      </c>
      <c r="F11" s="5">
        <f t="shared" si="3"/>
        <v>4.7908195328747203</v>
      </c>
      <c r="G11" s="5">
        <f t="shared" si="6"/>
        <v>120.19999999999999</v>
      </c>
      <c r="H11" s="5">
        <f t="shared" si="7"/>
        <v>0.20000000000000284</v>
      </c>
      <c r="I11" s="5">
        <f t="shared" si="8"/>
        <v>4.7891570221011071</v>
      </c>
      <c r="J11" s="5">
        <f t="shared" si="9"/>
        <v>1.662510773613235E-3</v>
      </c>
      <c r="K11" s="5">
        <f t="shared" si="16"/>
        <v>-4.1511060023786683E-3</v>
      </c>
      <c r="L11">
        <v>24.88</v>
      </c>
      <c r="M11">
        <f t="shared" si="4"/>
        <v>3.2140642678709788</v>
      </c>
      <c r="N11">
        <f t="shared" si="10"/>
        <v>23.97</v>
      </c>
      <c r="O11">
        <f t="shared" si="11"/>
        <v>2.0700000000000003</v>
      </c>
      <c r="P11">
        <f t="shared" si="12"/>
        <v>3.1768030484462928</v>
      </c>
      <c r="Q11">
        <f t="shared" si="13"/>
        <v>3.7261219424685965E-2</v>
      </c>
      <c r="R11">
        <f t="shared" si="17"/>
        <v>9.0316411623837745E-2</v>
      </c>
      <c r="S11" s="15">
        <v>705.27</v>
      </c>
      <c r="T11" s="15">
        <f t="shared" si="14"/>
        <v>687.31</v>
      </c>
      <c r="U11" s="15">
        <f t="shared" si="15"/>
        <v>35.319999999999936</v>
      </c>
      <c r="V11" s="11">
        <v>158.30000000000001</v>
      </c>
      <c r="W11" s="22">
        <f t="shared" si="5"/>
        <v>5.0644919668869663</v>
      </c>
      <c r="X11" s="13">
        <v>0</v>
      </c>
    </row>
    <row r="12" spans="1:24" x14ac:dyDescent="0.25">
      <c r="A12" s="2">
        <v>35384</v>
      </c>
      <c r="B12" s="7">
        <f t="shared" si="0"/>
        <v>1996</v>
      </c>
      <c r="C12" s="7">
        <f t="shared" si="1"/>
        <v>11</v>
      </c>
      <c r="D12" s="5">
        <f t="shared" si="2"/>
        <v>123.2</v>
      </c>
      <c r="E12" s="5">
        <v>123.2</v>
      </c>
      <c r="F12" s="5">
        <f t="shared" si="3"/>
        <v>4.8138090510994198</v>
      </c>
      <c r="G12" s="5">
        <f t="shared" si="6"/>
        <v>120.39999999999999</v>
      </c>
      <c r="H12" s="5">
        <f t="shared" si="7"/>
        <v>2.8000000000000114</v>
      </c>
      <c r="I12" s="5">
        <f t="shared" si="8"/>
        <v>4.7908195328747203</v>
      </c>
      <c r="J12" s="5">
        <f t="shared" si="9"/>
        <v>2.2989518224699523E-2</v>
      </c>
      <c r="K12" s="5">
        <f t="shared" si="16"/>
        <v>1.662510773613235E-3</v>
      </c>
      <c r="L12">
        <v>23.71</v>
      </c>
      <c r="M12">
        <f t="shared" si="4"/>
        <v>3.1658969000773141</v>
      </c>
      <c r="N12">
        <f t="shared" si="10"/>
        <v>24.88</v>
      </c>
      <c r="O12">
        <f t="shared" si="11"/>
        <v>0.91000000000000014</v>
      </c>
      <c r="P12">
        <f t="shared" si="12"/>
        <v>3.2140642678709788</v>
      </c>
      <c r="Q12">
        <f t="shared" si="13"/>
        <v>-4.8167367793664706E-2</v>
      </c>
      <c r="R12">
        <f t="shared" si="17"/>
        <v>3.7261219424685965E-2</v>
      </c>
      <c r="S12" s="15">
        <v>757.02</v>
      </c>
      <c r="T12" s="15">
        <f t="shared" si="14"/>
        <v>705.27</v>
      </c>
      <c r="U12" s="15">
        <f t="shared" si="15"/>
        <v>17.960000000000036</v>
      </c>
      <c r="V12" s="11">
        <v>158.6</v>
      </c>
      <c r="W12" s="22">
        <f t="shared" si="5"/>
        <v>5.0663853092007471</v>
      </c>
      <c r="X12" s="13">
        <v>0</v>
      </c>
    </row>
    <row r="13" spans="1:24" x14ac:dyDescent="0.25">
      <c r="A13" s="2">
        <v>35414</v>
      </c>
      <c r="B13" s="7">
        <f t="shared" si="0"/>
        <v>1996</v>
      </c>
      <c r="C13" s="7">
        <f t="shared" si="1"/>
        <v>12</v>
      </c>
      <c r="D13" s="5">
        <f t="shared" si="2"/>
        <v>123.50000000000001</v>
      </c>
      <c r="E13" s="5">
        <v>123.50000000000001</v>
      </c>
      <c r="F13" s="5">
        <f t="shared" si="3"/>
        <v>4.816241156068032</v>
      </c>
      <c r="G13" s="5">
        <f t="shared" si="6"/>
        <v>123.2</v>
      </c>
      <c r="H13" s="5">
        <f t="shared" si="7"/>
        <v>0.30000000000001137</v>
      </c>
      <c r="I13" s="5">
        <f t="shared" si="8"/>
        <v>4.8138090510994198</v>
      </c>
      <c r="J13" s="5">
        <f t="shared" si="9"/>
        <v>2.4321049686122365E-3</v>
      </c>
      <c r="K13" s="5">
        <f t="shared" si="16"/>
        <v>2.2989518224699523E-2</v>
      </c>
      <c r="L13">
        <v>25.23</v>
      </c>
      <c r="M13">
        <f t="shared" si="4"/>
        <v>3.2280337626529665</v>
      </c>
      <c r="N13">
        <f t="shared" si="10"/>
        <v>23.71</v>
      </c>
      <c r="O13">
        <f t="shared" si="11"/>
        <v>-1.1699999999999982</v>
      </c>
      <c r="P13">
        <f t="shared" si="12"/>
        <v>3.1658969000773141</v>
      </c>
      <c r="Q13">
        <f t="shared" si="13"/>
        <v>6.213686257565243E-2</v>
      </c>
      <c r="R13">
        <f t="shared" si="17"/>
        <v>-4.8167367793664706E-2</v>
      </c>
      <c r="S13" s="15">
        <v>740.74</v>
      </c>
      <c r="T13" s="15">
        <f t="shared" si="14"/>
        <v>757.02</v>
      </c>
      <c r="U13" s="15">
        <f t="shared" si="15"/>
        <v>51.75</v>
      </c>
      <c r="V13" s="11">
        <v>158.6</v>
      </c>
      <c r="W13" s="22">
        <f t="shared" si="5"/>
        <v>5.0663853092007471</v>
      </c>
      <c r="X13" s="13">
        <v>0</v>
      </c>
    </row>
    <row r="14" spans="1:24" x14ac:dyDescent="0.25">
      <c r="A14" s="2">
        <v>35445</v>
      </c>
      <c r="B14" s="7">
        <f t="shared" si="0"/>
        <v>1997</v>
      </c>
      <c r="C14" s="7">
        <f t="shared" si="1"/>
        <v>1</v>
      </c>
      <c r="D14" s="5">
        <f t="shared" si="2"/>
        <v>123.6</v>
      </c>
      <c r="E14" s="5">
        <v>123.6</v>
      </c>
      <c r="F14" s="5">
        <f t="shared" si="3"/>
        <v>4.8170505450235908</v>
      </c>
      <c r="G14" s="5">
        <f t="shared" si="6"/>
        <v>123.50000000000001</v>
      </c>
      <c r="H14" s="5">
        <f t="shared" si="7"/>
        <v>9.9999999999980105E-2</v>
      </c>
      <c r="I14" s="5">
        <f t="shared" si="8"/>
        <v>4.816241156068032</v>
      </c>
      <c r="J14" s="5">
        <f t="shared" si="9"/>
        <v>8.0938895555870971E-4</v>
      </c>
      <c r="K14" s="5">
        <f t="shared" si="16"/>
        <v>2.4321049686122365E-3</v>
      </c>
      <c r="L14">
        <v>25.13</v>
      </c>
      <c r="M14">
        <f t="shared" si="4"/>
        <v>3.2240623515555007</v>
      </c>
      <c r="N14">
        <f t="shared" si="10"/>
        <v>25.23</v>
      </c>
      <c r="O14">
        <f t="shared" si="11"/>
        <v>1.5199999999999996</v>
      </c>
      <c r="P14">
        <f t="shared" si="12"/>
        <v>3.2280337626529665</v>
      </c>
      <c r="Q14">
        <f t="shared" si="13"/>
        <v>-3.9714110974657935E-3</v>
      </c>
      <c r="R14">
        <f t="shared" si="17"/>
        <v>6.213686257565243E-2</v>
      </c>
      <c r="S14" s="15">
        <v>786.16</v>
      </c>
      <c r="T14" s="15">
        <f t="shared" si="14"/>
        <v>740.74</v>
      </c>
      <c r="U14" s="15">
        <f t="shared" si="15"/>
        <v>-16.279999999999973</v>
      </c>
      <c r="V14" s="11">
        <v>159.1</v>
      </c>
      <c r="W14" s="22">
        <f t="shared" si="5"/>
        <v>5.0695329353437408</v>
      </c>
      <c r="X14" s="13">
        <v>0</v>
      </c>
    </row>
    <row r="15" spans="1:24" x14ac:dyDescent="0.25">
      <c r="A15" s="2">
        <v>35476</v>
      </c>
      <c r="B15" s="7">
        <f t="shared" si="0"/>
        <v>1997</v>
      </c>
      <c r="C15" s="7">
        <f t="shared" si="1"/>
        <v>2</v>
      </c>
      <c r="D15" s="5">
        <f t="shared" si="2"/>
        <v>123</v>
      </c>
      <c r="E15" s="5">
        <v>123</v>
      </c>
      <c r="F15" s="5">
        <f t="shared" si="3"/>
        <v>4.8121843553724171</v>
      </c>
      <c r="G15" s="5">
        <f t="shared" si="6"/>
        <v>123.6</v>
      </c>
      <c r="H15" s="5">
        <f t="shared" si="7"/>
        <v>-0.59999999999999432</v>
      </c>
      <c r="I15" s="5">
        <f t="shared" si="8"/>
        <v>4.8170505450235908</v>
      </c>
      <c r="J15" s="5">
        <f t="shared" si="9"/>
        <v>-4.8661896511736913E-3</v>
      </c>
      <c r="K15" s="5">
        <f t="shared" si="16"/>
        <v>8.0938895555870971E-4</v>
      </c>
      <c r="L15">
        <v>22.18</v>
      </c>
      <c r="M15">
        <f t="shared" si="4"/>
        <v>3.099190981922221</v>
      </c>
      <c r="N15">
        <f t="shared" si="10"/>
        <v>25.13</v>
      </c>
      <c r="O15">
        <f t="shared" si="11"/>
        <v>-0.10000000000000142</v>
      </c>
      <c r="P15">
        <f t="shared" si="12"/>
        <v>3.2240623515555007</v>
      </c>
      <c r="Q15">
        <f t="shared" si="13"/>
        <v>-0.12487136963327972</v>
      </c>
      <c r="R15">
        <f t="shared" si="17"/>
        <v>-3.9714110974657935E-3</v>
      </c>
      <c r="S15" s="15">
        <v>790.82</v>
      </c>
      <c r="T15" s="15">
        <f t="shared" si="14"/>
        <v>786.16</v>
      </c>
      <c r="U15" s="15">
        <f t="shared" si="15"/>
        <v>45.419999999999959</v>
      </c>
      <c r="V15" s="11">
        <v>159.6</v>
      </c>
      <c r="W15" s="22">
        <f t="shared" si="5"/>
        <v>5.0726706850157086</v>
      </c>
      <c r="X15" s="13">
        <v>0</v>
      </c>
    </row>
    <row r="16" spans="1:24" x14ac:dyDescent="0.25">
      <c r="A16" s="2">
        <v>35504</v>
      </c>
      <c r="B16" s="7">
        <f t="shared" si="0"/>
        <v>1997</v>
      </c>
      <c r="C16" s="7">
        <f t="shared" si="1"/>
        <v>3</v>
      </c>
      <c r="D16" s="5">
        <f t="shared" si="2"/>
        <v>120.5</v>
      </c>
      <c r="E16" s="5">
        <v>120.5</v>
      </c>
      <c r="F16" s="5">
        <f t="shared" si="3"/>
        <v>4.7916497529307094</v>
      </c>
      <c r="G16" s="5">
        <f t="shared" si="6"/>
        <v>123</v>
      </c>
      <c r="H16" s="5">
        <f t="shared" si="7"/>
        <v>-2.5</v>
      </c>
      <c r="I16" s="5">
        <f t="shared" si="8"/>
        <v>4.8121843553724171</v>
      </c>
      <c r="J16" s="5">
        <f t="shared" si="9"/>
        <v>-2.0534602441707683E-2</v>
      </c>
      <c r="K16" s="5">
        <f t="shared" si="16"/>
        <v>-4.8661896511736913E-3</v>
      </c>
      <c r="L16">
        <v>20.97</v>
      </c>
      <c r="M16">
        <f t="shared" si="4"/>
        <v>3.0430928449138284</v>
      </c>
      <c r="N16">
        <f t="shared" si="10"/>
        <v>22.18</v>
      </c>
      <c r="O16">
        <f t="shared" si="11"/>
        <v>-2.9499999999999993</v>
      </c>
      <c r="P16">
        <f t="shared" si="12"/>
        <v>3.099190981922221</v>
      </c>
      <c r="Q16">
        <f t="shared" si="13"/>
        <v>-5.6098137008392612E-2</v>
      </c>
      <c r="R16">
        <f t="shared" si="17"/>
        <v>-0.12487136963327972</v>
      </c>
      <c r="S16" s="15">
        <v>757.12</v>
      </c>
      <c r="T16" s="15">
        <f t="shared" si="14"/>
        <v>790.82</v>
      </c>
      <c r="U16" s="15">
        <f t="shared" si="15"/>
        <v>4.6600000000000819</v>
      </c>
      <c r="V16" s="11">
        <v>160</v>
      </c>
      <c r="W16" s="22">
        <f t="shared" si="5"/>
        <v>5.0751738152338266</v>
      </c>
      <c r="X16" s="13">
        <v>0</v>
      </c>
    </row>
    <row r="17" spans="1:24" x14ac:dyDescent="0.25">
      <c r="A17" s="2">
        <v>35535</v>
      </c>
      <c r="B17" s="7">
        <f t="shared" si="0"/>
        <v>1997</v>
      </c>
      <c r="C17" s="7">
        <f t="shared" si="1"/>
        <v>4</v>
      </c>
      <c r="D17" s="5">
        <f t="shared" si="2"/>
        <v>119.9</v>
      </c>
      <c r="E17" s="5">
        <v>119.9</v>
      </c>
      <c r="F17" s="5">
        <f t="shared" si="3"/>
        <v>4.7866580620334682</v>
      </c>
      <c r="G17" s="5">
        <f t="shared" si="6"/>
        <v>120.5</v>
      </c>
      <c r="H17" s="5">
        <f t="shared" si="7"/>
        <v>-0.59999999999999432</v>
      </c>
      <c r="I17" s="5">
        <f t="shared" si="8"/>
        <v>4.7916497529307094</v>
      </c>
      <c r="J17" s="5">
        <f t="shared" si="9"/>
        <v>-4.9916908972411633E-3</v>
      </c>
      <c r="K17" s="5">
        <f t="shared" si="16"/>
        <v>-2.0534602441707683E-2</v>
      </c>
      <c r="L17">
        <v>19.7</v>
      </c>
      <c r="M17">
        <f t="shared" si="4"/>
        <v>2.9806186357439426</v>
      </c>
      <c r="N17">
        <f t="shared" si="10"/>
        <v>20.97</v>
      </c>
      <c r="O17">
        <f t="shared" si="11"/>
        <v>-1.2100000000000009</v>
      </c>
      <c r="P17">
        <f t="shared" si="12"/>
        <v>3.0430928449138284</v>
      </c>
      <c r="Q17">
        <f t="shared" si="13"/>
        <v>-6.2474209169885775E-2</v>
      </c>
      <c r="R17">
        <f t="shared" si="17"/>
        <v>-5.6098137008392612E-2</v>
      </c>
      <c r="S17" s="15">
        <v>801.34</v>
      </c>
      <c r="T17" s="15">
        <f t="shared" si="14"/>
        <v>757.12</v>
      </c>
      <c r="U17" s="15">
        <f t="shared" si="15"/>
        <v>-33.700000000000045</v>
      </c>
      <c r="V17" s="11">
        <v>160.19999999999999</v>
      </c>
      <c r="W17" s="22">
        <f t="shared" si="5"/>
        <v>5.0764230346342591</v>
      </c>
      <c r="X17" s="13">
        <v>0</v>
      </c>
    </row>
    <row r="18" spans="1:24" x14ac:dyDescent="0.25">
      <c r="A18" s="2">
        <v>35565</v>
      </c>
      <c r="B18" s="7">
        <f t="shared" si="0"/>
        <v>1997</v>
      </c>
      <c r="C18" s="7">
        <f t="shared" si="1"/>
        <v>5</v>
      </c>
      <c r="D18" s="5">
        <f t="shared" si="2"/>
        <v>120</v>
      </c>
      <c r="E18" s="5">
        <v>120</v>
      </c>
      <c r="F18" s="5">
        <f t="shared" si="3"/>
        <v>4.7874917427820458</v>
      </c>
      <c r="G18" s="5">
        <f t="shared" si="6"/>
        <v>119.9</v>
      </c>
      <c r="H18" s="5">
        <f t="shared" si="7"/>
        <v>9.9999999999994316E-2</v>
      </c>
      <c r="I18" s="5">
        <f t="shared" si="8"/>
        <v>4.7866580620334682</v>
      </c>
      <c r="J18" s="5">
        <f t="shared" si="9"/>
        <v>8.3368074857759211E-4</v>
      </c>
      <c r="K18" s="5">
        <f t="shared" si="16"/>
        <v>-4.9916908972411633E-3</v>
      </c>
      <c r="L18">
        <v>20.82</v>
      </c>
      <c r="M18">
        <f t="shared" si="4"/>
        <v>3.0359140631868229</v>
      </c>
      <c r="N18">
        <f t="shared" si="10"/>
        <v>19.7</v>
      </c>
      <c r="O18">
        <f t="shared" si="11"/>
        <v>-1.2699999999999996</v>
      </c>
      <c r="P18">
        <f t="shared" si="12"/>
        <v>2.9806186357439426</v>
      </c>
      <c r="Q18">
        <f t="shared" si="13"/>
        <v>5.5295427442880296E-2</v>
      </c>
      <c r="R18">
        <f t="shared" si="17"/>
        <v>-6.2474209169885775E-2</v>
      </c>
      <c r="S18" s="15">
        <v>848.28</v>
      </c>
      <c r="T18" s="15">
        <f t="shared" si="14"/>
        <v>801.34</v>
      </c>
      <c r="U18" s="15">
        <f t="shared" si="15"/>
        <v>44.220000000000027</v>
      </c>
      <c r="V18" s="11">
        <v>160.1</v>
      </c>
      <c r="W18" s="22">
        <f t="shared" si="5"/>
        <v>5.0757986200026686</v>
      </c>
      <c r="X18" s="13">
        <v>0</v>
      </c>
    </row>
    <row r="19" spans="1:24" x14ac:dyDescent="0.25">
      <c r="A19" s="2">
        <v>35596</v>
      </c>
      <c r="B19" s="7">
        <f t="shared" si="0"/>
        <v>1997</v>
      </c>
      <c r="C19" s="7">
        <f t="shared" si="1"/>
        <v>6</v>
      </c>
      <c r="D19" s="5">
        <f t="shared" si="2"/>
        <v>119.8</v>
      </c>
      <c r="E19" s="5">
        <v>119.8</v>
      </c>
      <c r="F19" s="5">
        <f t="shared" si="3"/>
        <v>4.7858236856813487</v>
      </c>
      <c r="G19" s="5">
        <f t="shared" si="6"/>
        <v>120</v>
      </c>
      <c r="H19" s="5">
        <f t="shared" si="7"/>
        <v>-0.20000000000000284</v>
      </c>
      <c r="I19" s="5">
        <f t="shared" si="8"/>
        <v>4.7874917427820458</v>
      </c>
      <c r="J19" s="5">
        <f t="shared" si="9"/>
        <v>-1.6680571006970624E-3</v>
      </c>
      <c r="K19" s="5">
        <f t="shared" si="16"/>
        <v>8.3368074857759211E-4</v>
      </c>
      <c r="L19">
        <v>19.260000000000002</v>
      </c>
      <c r="M19">
        <f t="shared" si="4"/>
        <v>2.9580304063699794</v>
      </c>
      <c r="N19">
        <f t="shared" si="10"/>
        <v>20.82</v>
      </c>
      <c r="O19">
        <f t="shared" si="11"/>
        <v>1.120000000000001</v>
      </c>
      <c r="P19">
        <f t="shared" si="12"/>
        <v>3.0359140631868229</v>
      </c>
      <c r="Q19">
        <f t="shared" si="13"/>
        <v>-7.7883656816843505E-2</v>
      </c>
      <c r="R19">
        <f t="shared" si="17"/>
        <v>5.5295427442880296E-2</v>
      </c>
      <c r="S19" s="15">
        <v>885.14</v>
      </c>
      <c r="T19" s="15">
        <f t="shared" si="14"/>
        <v>848.28</v>
      </c>
      <c r="U19" s="15">
        <f t="shared" si="15"/>
        <v>46.939999999999941</v>
      </c>
      <c r="V19" s="11">
        <v>160.30000000000001</v>
      </c>
      <c r="W19" s="22">
        <f t="shared" si="5"/>
        <v>5.0770470596155075</v>
      </c>
      <c r="X19" s="13">
        <v>0</v>
      </c>
    </row>
    <row r="20" spans="1:24" x14ac:dyDescent="0.25">
      <c r="A20" s="2">
        <v>35626</v>
      </c>
      <c r="B20" s="7">
        <f t="shared" si="0"/>
        <v>1997</v>
      </c>
      <c r="C20" s="7">
        <f t="shared" si="1"/>
        <v>7</v>
      </c>
      <c r="D20" s="5">
        <f t="shared" si="2"/>
        <v>117.39999999999999</v>
      </c>
      <c r="E20" s="5">
        <v>117.39999999999999</v>
      </c>
      <c r="F20" s="5">
        <f t="shared" si="3"/>
        <v>4.7655869073939963</v>
      </c>
      <c r="G20" s="5">
        <f t="shared" si="6"/>
        <v>119.8</v>
      </c>
      <c r="H20" s="5">
        <f t="shared" si="7"/>
        <v>-2.4000000000000057</v>
      </c>
      <c r="I20" s="5">
        <f t="shared" si="8"/>
        <v>4.7858236856813487</v>
      </c>
      <c r="J20" s="5">
        <f t="shared" si="9"/>
        <v>-2.0236778287352486E-2</v>
      </c>
      <c r="K20" s="5">
        <f t="shared" si="16"/>
        <v>-1.6680571006970624E-3</v>
      </c>
      <c r="L20">
        <v>19.66</v>
      </c>
      <c r="M20">
        <f t="shared" si="4"/>
        <v>2.9785861147190205</v>
      </c>
      <c r="N20">
        <f t="shared" si="10"/>
        <v>19.260000000000002</v>
      </c>
      <c r="O20">
        <f t="shared" si="11"/>
        <v>-1.5599999999999987</v>
      </c>
      <c r="P20">
        <f t="shared" si="12"/>
        <v>2.9580304063699794</v>
      </c>
      <c r="Q20">
        <f t="shared" si="13"/>
        <v>2.055570834904108E-2</v>
      </c>
      <c r="R20">
        <f t="shared" si="17"/>
        <v>-7.7883656816843505E-2</v>
      </c>
      <c r="S20" s="15">
        <v>954.29</v>
      </c>
      <c r="T20" s="15">
        <f t="shared" si="14"/>
        <v>885.14</v>
      </c>
      <c r="U20" s="15">
        <f t="shared" si="15"/>
        <v>36.860000000000014</v>
      </c>
      <c r="V20" s="11">
        <v>160.5</v>
      </c>
      <c r="W20" s="22">
        <f t="shared" si="5"/>
        <v>5.0782939425700704</v>
      </c>
      <c r="X20" s="13">
        <v>0</v>
      </c>
    </row>
    <row r="21" spans="1:24" x14ac:dyDescent="0.25">
      <c r="A21" s="2">
        <v>35657</v>
      </c>
      <c r="B21" s="7">
        <f t="shared" si="0"/>
        <v>1997</v>
      </c>
      <c r="C21" s="7">
        <f t="shared" si="1"/>
        <v>8</v>
      </c>
      <c r="D21" s="5">
        <f t="shared" si="2"/>
        <v>122.39999999999999</v>
      </c>
      <c r="E21" s="5">
        <v>122.39999999999999</v>
      </c>
      <c r="F21" s="5">
        <f t="shared" si="3"/>
        <v>4.8072943700782256</v>
      </c>
      <c r="G21" s="5">
        <f t="shared" si="6"/>
        <v>117.39999999999999</v>
      </c>
      <c r="H21" s="5">
        <f t="shared" si="7"/>
        <v>5</v>
      </c>
      <c r="I21" s="5">
        <f t="shared" si="8"/>
        <v>4.7655869073939963</v>
      </c>
      <c r="J21" s="5">
        <f t="shared" si="9"/>
        <v>4.1707462684229313E-2</v>
      </c>
      <c r="K21" s="5">
        <f t="shared" si="16"/>
        <v>-2.0236778287352486E-2</v>
      </c>
      <c r="L21">
        <v>19.95</v>
      </c>
      <c r="M21">
        <f t="shared" si="4"/>
        <v>2.9932291433358724</v>
      </c>
      <c r="N21">
        <f t="shared" si="10"/>
        <v>19.66</v>
      </c>
      <c r="O21">
        <f t="shared" si="11"/>
        <v>0.39999999999999858</v>
      </c>
      <c r="P21">
        <f t="shared" si="12"/>
        <v>2.9785861147190205</v>
      </c>
      <c r="Q21">
        <f t="shared" si="13"/>
        <v>1.4643028616851961E-2</v>
      </c>
      <c r="R21">
        <f t="shared" si="17"/>
        <v>2.055570834904108E-2</v>
      </c>
      <c r="S21" s="15">
        <v>899.47</v>
      </c>
      <c r="T21" s="15">
        <f t="shared" si="14"/>
        <v>954.29</v>
      </c>
      <c r="U21" s="15">
        <f t="shared" si="15"/>
        <v>69.149999999999977</v>
      </c>
      <c r="V21" s="11">
        <v>160.80000000000001</v>
      </c>
      <c r="W21" s="22">
        <f t="shared" si="5"/>
        <v>5.080161356744866</v>
      </c>
      <c r="X21" s="13">
        <v>0</v>
      </c>
    </row>
    <row r="22" spans="1:24" x14ac:dyDescent="0.25">
      <c r="A22" s="2">
        <v>35688</v>
      </c>
      <c r="B22" s="7">
        <f t="shared" si="0"/>
        <v>1997</v>
      </c>
      <c r="C22" s="7">
        <f t="shared" si="1"/>
        <v>9</v>
      </c>
      <c r="D22" s="5">
        <f t="shared" si="2"/>
        <v>123.10000000000001</v>
      </c>
      <c r="E22" s="5">
        <v>123.10000000000001</v>
      </c>
      <c r="F22" s="5">
        <f t="shared" si="3"/>
        <v>4.8129970331904079</v>
      </c>
      <c r="G22" s="5">
        <f t="shared" si="6"/>
        <v>122.39999999999999</v>
      </c>
      <c r="H22" s="5">
        <f t="shared" si="7"/>
        <v>0.70000000000001705</v>
      </c>
      <c r="I22" s="5">
        <f t="shared" si="8"/>
        <v>4.8072943700782256</v>
      </c>
      <c r="J22" s="5">
        <f t="shared" si="9"/>
        <v>5.7026631121823712E-3</v>
      </c>
      <c r="K22" s="5">
        <f t="shared" si="16"/>
        <v>4.1707462684229313E-2</v>
      </c>
      <c r="L22">
        <v>19.8</v>
      </c>
      <c r="M22">
        <f t="shared" si="4"/>
        <v>2.9856819377004897</v>
      </c>
      <c r="N22">
        <f t="shared" si="10"/>
        <v>19.95</v>
      </c>
      <c r="O22">
        <f t="shared" si="11"/>
        <v>0.28999999999999915</v>
      </c>
      <c r="P22">
        <f t="shared" si="12"/>
        <v>2.9932291433358724</v>
      </c>
      <c r="Q22">
        <f t="shared" si="13"/>
        <v>-7.5472056353826922E-3</v>
      </c>
      <c r="R22">
        <f t="shared" si="17"/>
        <v>1.4643028616851961E-2</v>
      </c>
      <c r="S22" s="15">
        <v>947.28</v>
      </c>
      <c r="T22" s="15">
        <f t="shared" si="14"/>
        <v>899.47</v>
      </c>
      <c r="U22" s="15">
        <f t="shared" si="15"/>
        <v>-54.819999999999936</v>
      </c>
      <c r="V22" s="11">
        <v>161.19999999999999</v>
      </c>
      <c r="W22" s="22">
        <f t="shared" si="5"/>
        <v>5.0826458300725275</v>
      </c>
      <c r="X22" s="13">
        <v>0</v>
      </c>
    </row>
    <row r="23" spans="1:24" x14ac:dyDescent="0.25">
      <c r="A23" s="2">
        <v>35718</v>
      </c>
      <c r="B23" s="7">
        <f t="shared" si="0"/>
        <v>1997</v>
      </c>
      <c r="C23" s="7">
        <f t="shared" si="1"/>
        <v>10</v>
      </c>
      <c r="D23" s="5">
        <f t="shared" si="2"/>
        <v>119.7</v>
      </c>
      <c r="E23" s="5">
        <v>119.7</v>
      </c>
      <c r="F23" s="5">
        <f t="shared" si="3"/>
        <v>4.7849886125639278</v>
      </c>
      <c r="G23" s="5">
        <f t="shared" si="6"/>
        <v>123.10000000000001</v>
      </c>
      <c r="H23" s="5">
        <f t="shared" si="7"/>
        <v>-3.4000000000000057</v>
      </c>
      <c r="I23" s="5">
        <f t="shared" si="8"/>
        <v>4.8129970331904079</v>
      </c>
      <c r="J23" s="5">
        <f t="shared" si="9"/>
        <v>-2.8008420626480124E-2</v>
      </c>
      <c r="K23" s="5">
        <f t="shared" si="16"/>
        <v>5.7026631121823712E-3</v>
      </c>
      <c r="L23">
        <v>21.33</v>
      </c>
      <c r="M23">
        <f t="shared" si="4"/>
        <v>3.0601145324832593</v>
      </c>
      <c r="N23">
        <f t="shared" si="10"/>
        <v>19.8</v>
      </c>
      <c r="O23">
        <f t="shared" si="11"/>
        <v>-0.14999999999999858</v>
      </c>
      <c r="P23">
        <f t="shared" si="12"/>
        <v>2.9856819377004897</v>
      </c>
      <c r="Q23">
        <f t="shared" si="13"/>
        <v>7.4432594782769534E-2</v>
      </c>
      <c r="R23">
        <f t="shared" si="17"/>
        <v>-7.5472056353826922E-3</v>
      </c>
      <c r="S23" s="15">
        <v>914.62</v>
      </c>
      <c r="T23" s="15">
        <f t="shared" si="14"/>
        <v>947.28</v>
      </c>
      <c r="U23" s="15">
        <f t="shared" si="15"/>
        <v>47.809999999999945</v>
      </c>
      <c r="V23" s="11">
        <v>161.6</v>
      </c>
      <c r="W23" s="22">
        <f t="shared" si="5"/>
        <v>5.0851241460869954</v>
      </c>
      <c r="X23" s="13">
        <v>0</v>
      </c>
    </row>
    <row r="24" spans="1:24" x14ac:dyDescent="0.25">
      <c r="A24" s="2">
        <v>35749</v>
      </c>
      <c r="B24" s="7">
        <f t="shared" si="0"/>
        <v>1997</v>
      </c>
      <c r="C24" s="7">
        <f t="shared" si="1"/>
        <v>11</v>
      </c>
      <c r="D24" s="5">
        <f t="shared" si="2"/>
        <v>117.10000000000001</v>
      </c>
      <c r="E24" s="5">
        <v>117.10000000000001</v>
      </c>
      <c r="F24" s="5">
        <f t="shared" si="3"/>
        <v>4.7630282706036713</v>
      </c>
      <c r="G24" s="5">
        <f t="shared" si="6"/>
        <v>119.7</v>
      </c>
      <c r="H24" s="5">
        <f t="shared" si="7"/>
        <v>-2.5999999999999943</v>
      </c>
      <c r="I24" s="5">
        <f t="shared" si="8"/>
        <v>4.7849886125639278</v>
      </c>
      <c r="J24" s="5">
        <f t="shared" si="9"/>
        <v>-2.1960341960256535E-2</v>
      </c>
      <c r="K24" s="5">
        <f t="shared" si="16"/>
        <v>-2.8008420626480124E-2</v>
      </c>
      <c r="L24">
        <v>20.190000000000001</v>
      </c>
      <c r="M24">
        <f t="shared" si="4"/>
        <v>3.0051874323247461</v>
      </c>
      <c r="N24">
        <f t="shared" si="10"/>
        <v>21.33</v>
      </c>
      <c r="O24">
        <f t="shared" si="11"/>
        <v>1.5299999999999976</v>
      </c>
      <c r="P24">
        <f t="shared" si="12"/>
        <v>3.0601145324832593</v>
      </c>
      <c r="Q24">
        <f t="shared" si="13"/>
        <v>-5.4927100158513209E-2</v>
      </c>
      <c r="R24">
        <f t="shared" si="17"/>
        <v>7.4432594782769534E-2</v>
      </c>
      <c r="S24" s="15">
        <v>955.4</v>
      </c>
      <c r="T24" s="15">
        <f t="shared" si="14"/>
        <v>914.62</v>
      </c>
      <c r="U24" s="15">
        <f t="shared" si="15"/>
        <v>-32.659999999999968</v>
      </c>
      <c r="V24" s="11">
        <v>161.5</v>
      </c>
      <c r="W24" s="22">
        <f t="shared" si="5"/>
        <v>5.084505142662711</v>
      </c>
      <c r="X24" s="13">
        <v>0</v>
      </c>
    </row>
    <row r="25" spans="1:24" x14ac:dyDescent="0.25">
      <c r="A25" s="2">
        <v>35779</v>
      </c>
      <c r="B25" s="7">
        <f t="shared" si="0"/>
        <v>1997</v>
      </c>
      <c r="C25" s="7">
        <f t="shared" si="1"/>
        <v>12</v>
      </c>
      <c r="D25" s="5">
        <f t="shared" si="2"/>
        <v>113.1</v>
      </c>
      <c r="E25" s="5">
        <v>113.1</v>
      </c>
      <c r="F25" s="5">
        <f t="shared" si="3"/>
        <v>4.728272383122075</v>
      </c>
      <c r="G25" s="5">
        <f t="shared" si="6"/>
        <v>117.10000000000001</v>
      </c>
      <c r="H25" s="5">
        <f t="shared" si="7"/>
        <v>-4.0000000000000142</v>
      </c>
      <c r="I25" s="5">
        <f t="shared" si="8"/>
        <v>4.7630282706036713</v>
      </c>
      <c r="J25" s="5">
        <f t="shared" si="9"/>
        <v>-3.4755887481596304E-2</v>
      </c>
      <c r="K25" s="5">
        <f t="shared" si="16"/>
        <v>-2.1960341960256535E-2</v>
      </c>
      <c r="L25">
        <v>18.329999999999998</v>
      </c>
      <c r="M25">
        <f t="shared" si="4"/>
        <v>2.9085390618516134</v>
      </c>
      <c r="N25">
        <f t="shared" si="10"/>
        <v>20.190000000000001</v>
      </c>
      <c r="O25">
        <f t="shared" si="11"/>
        <v>-1.139999999999997</v>
      </c>
      <c r="P25">
        <f t="shared" si="12"/>
        <v>3.0051874323247461</v>
      </c>
      <c r="Q25">
        <f t="shared" si="13"/>
        <v>-9.6648370473132683E-2</v>
      </c>
      <c r="R25">
        <f t="shared" si="17"/>
        <v>-5.4927100158513209E-2</v>
      </c>
      <c r="S25" s="15">
        <v>970.43</v>
      </c>
      <c r="T25" s="15">
        <f t="shared" si="14"/>
        <v>955.4</v>
      </c>
      <c r="U25" s="15">
        <f t="shared" si="15"/>
        <v>40.779999999999973</v>
      </c>
      <c r="V25" s="11">
        <v>161.30000000000001</v>
      </c>
      <c r="W25" s="22">
        <f t="shared" si="5"/>
        <v>5.0832659851311632</v>
      </c>
      <c r="X25" s="13">
        <v>0</v>
      </c>
    </row>
    <row r="26" spans="1:24" x14ac:dyDescent="0.25">
      <c r="A26" s="2">
        <v>35810</v>
      </c>
      <c r="B26" s="7">
        <f t="shared" si="0"/>
        <v>1998</v>
      </c>
      <c r="C26" s="7">
        <f t="shared" si="1"/>
        <v>1</v>
      </c>
      <c r="D26" s="5">
        <f t="shared" si="2"/>
        <v>108.60000000000001</v>
      </c>
      <c r="E26" s="5">
        <v>108.60000000000001</v>
      </c>
      <c r="F26" s="5">
        <f t="shared" si="3"/>
        <v>4.6876714074998356</v>
      </c>
      <c r="G26" s="5">
        <f t="shared" si="6"/>
        <v>113.1</v>
      </c>
      <c r="H26" s="5">
        <f t="shared" si="7"/>
        <v>-4.4999999999999858</v>
      </c>
      <c r="I26" s="5">
        <f t="shared" si="8"/>
        <v>4.728272383122075</v>
      </c>
      <c r="J26" s="5">
        <f t="shared" si="9"/>
        <v>-4.060097562223941E-2</v>
      </c>
      <c r="K26" s="5">
        <f t="shared" si="16"/>
        <v>-3.4755887481596304E-2</v>
      </c>
      <c r="L26">
        <v>16.72</v>
      </c>
      <c r="M26">
        <f t="shared" si="4"/>
        <v>2.8166056076565553</v>
      </c>
      <c r="N26">
        <f t="shared" si="10"/>
        <v>18.329999999999998</v>
      </c>
      <c r="O26">
        <f t="shared" si="11"/>
        <v>-1.860000000000003</v>
      </c>
      <c r="P26">
        <f t="shared" si="12"/>
        <v>2.9085390618516134</v>
      </c>
      <c r="Q26">
        <f t="shared" si="13"/>
        <v>-9.1933454195058051E-2</v>
      </c>
      <c r="R26">
        <f t="shared" si="17"/>
        <v>-9.6648370473132683E-2</v>
      </c>
      <c r="S26" s="15">
        <v>980.28</v>
      </c>
      <c r="T26" s="15">
        <f t="shared" si="14"/>
        <v>970.43</v>
      </c>
      <c r="U26" s="15">
        <f t="shared" si="15"/>
        <v>15.029999999999973</v>
      </c>
      <c r="V26" s="11">
        <v>161.6</v>
      </c>
      <c r="W26" s="22">
        <f t="shared" si="5"/>
        <v>5.0851241460869954</v>
      </c>
      <c r="X26" s="13">
        <v>0</v>
      </c>
    </row>
    <row r="27" spans="1:24" x14ac:dyDescent="0.25">
      <c r="A27" s="2">
        <v>35841</v>
      </c>
      <c r="B27" s="7">
        <f t="shared" si="0"/>
        <v>1998</v>
      </c>
      <c r="C27" s="7">
        <f t="shared" si="1"/>
        <v>2</v>
      </c>
      <c r="D27" s="5">
        <f t="shared" si="2"/>
        <v>104.89999999999999</v>
      </c>
      <c r="E27" s="5">
        <v>104.89999999999999</v>
      </c>
      <c r="F27" s="5">
        <f t="shared" si="3"/>
        <v>4.6530075154022512</v>
      </c>
      <c r="G27" s="5">
        <f t="shared" si="6"/>
        <v>108.60000000000001</v>
      </c>
      <c r="H27" s="5">
        <f t="shared" si="7"/>
        <v>-3.7000000000000171</v>
      </c>
      <c r="I27" s="5">
        <f t="shared" si="8"/>
        <v>4.6876714074998356</v>
      </c>
      <c r="J27" s="5">
        <f t="shared" si="9"/>
        <v>-3.4663892097584359E-2</v>
      </c>
      <c r="K27" s="5">
        <f t="shared" si="16"/>
        <v>-4.060097562223941E-2</v>
      </c>
      <c r="L27">
        <v>16.059999999999999</v>
      </c>
      <c r="M27">
        <f t="shared" si="4"/>
        <v>2.7763317085186157</v>
      </c>
      <c r="N27">
        <f t="shared" si="10"/>
        <v>16.72</v>
      </c>
      <c r="O27">
        <f t="shared" si="11"/>
        <v>-1.6099999999999994</v>
      </c>
      <c r="P27">
        <f t="shared" si="12"/>
        <v>2.8166056076565553</v>
      </c>
      <c r="Q27">
        <f t="shared" si="13"/>
        <v>-4.0273899137939662E-2</v>
      </c>
      <c r="R27">
        <f t="shared" si="17"/>
        <v>-9.1933454195058051E-2</v>
      </c>
      <c r="S27" s="15">
        <v>1049.3399999999999</v>
      </c>
      <c r="T27" s="15">
        <f t="shared" si="14"/>
        <v>980.28</v>
      </c>
      <c r="U27" s="15">
        <f t="shared" si="15"/>
        <v>9.8500000000000227</v>
      </c>
      <c r="V27" s="11">
        <v>161.9</v>
      </c>
      <c r="W27" s="22">
        <f t="shared" si="5"/>
        <v>5.0869788606835895</v>
      </c>
      <c r="X27" s="13">
        <v>0</v>
      </c>
    </row>
    <row r="28" spans="1:24" x14ac:dyDescent="0.25">
      <c r="A28" s="2">
        <v>35869</v>
      </c>
      <c r="B28" s="7">
        <f t="shared" si="0"/>
        <v>1998</v>
      </c>
      <c r="C28" s="7">
        <f t="shared" si="1"/>
        <v>3</v>
      </c>
      <c r="D28" s="5">
        <f t="shared" si="2"/>
        <v>101.69999999999999</v>
      </c>
      <c r="E28" s="5">
        <v>101.69999999999999</v>
      </c>
      <c r="F28" s="5">
        <f t="shared" si="3"/>
        <v>4.622027303054514</v>
      </c>
      <c r="G28" s="5">
        <f t="shared" si="6"/>
        <v>104.89999999999999</v>
      </c>
      <c r="H28" s="5">
        <f t="shared" si="7"/>
        <v>-3.2000000000000028</v>
      </c>
      <c r="I28" s="5">
        <f t="shared" si="8"/>
        <v>4.6530075154022512</v>
      </c>
      <c r="J28" s="5">
        <f t="shared" si="9"/>
        <v>-3.0980212347737179E-2</v>
      </c>
      <c r="K28" s="5">
        <f t="shared" si="16"/>
        <v>-3.4663892097584359E-2</v>
      </c>
      <c r="L28">
        <v>15.12</v>
      </c>
      <c r="M28">
        <f t="shared" si="4"/>
        <v>2.716018370751387</v>
      </c>
      <c r="N28">
        <f t="shared" si="10"/>
        <v>16.059999999999999</v>
      </c>
      <c r="O28">
        <f t="shared" si="11"/>
        <v>-0.66000000000000014</v>
      </c>
      <c r="P28">
        <f t="shared" si="12"/>
        <v>2.7763317085186157</v>
      </c>
      <c r="Q28">
        <f t="shared" si="13"/>
        <v>-6.0313337767228692E-2</v>
      </c>
      <c r="R28">
        <f t="shared" si="17"/>
        <v>-4.0273899137939662E-2</v>
      </c>
      <c r="S28" s="15">
        <v>1101.75</v>
      </c>
      <c r="T28" s="15">
        <f t="shared" si="14"/>
        <v>1049.3399999999999</v>
      </c>
      <c r="U28" s="15">
        <f t="shared" si="15"/>
        <v>69.059999999999945</v>
      </c>
      <c r="V28" s="11">
        <v>162.19999999999999</v>
      </c>
      <c r="W28" s="22">
        <f t="shared" si="5"/>
        <v>5.0888301416813126</v>
      </c>
      <c r="X28" s="13">
        <v>0</v>
      </c>
    </row>
    <row r="29" spans="1:24" x14ac:dyDescent="0.25">
      <c r="A29" s="2">
        <v>35900</v>
      </c>
      <c r="B29" s="7">
        <f t="shared" si="0"/>
        <v>1998</v>
      </c>
      <c r="C29" s="7">
        <f t="shared" si="1"/>
        <v>4</v>
      </c>
      <c r="D29" s="5">
        <f t="shared" si="2"/>
        <v>103</v>
      </c>
      <c r="E29" s="5">
        <v>103</v>
      </c>
      <c r="F29" s="5">
        <f t="shared" si="3"/>
        <v>4.6347289882296359</v>
      </c>
      <c r="G29" s="5">
        <f t="shared" si="6"/>
        <v>101.69999999999999</v>
      </c>
      <c r="H29" s="5">
        <f t="shared" si="7"/>
        <v>1.3000000000000114</v>
      </c>
      <c r="I29" s="5">
        <f t="shared" si="8"/>
        <v>4.622027303054514</v>
      </c>
      <c r="J29" s="5">
        <f t="shared" si="9"/>
        <v>1.2701685175121824E-2</v>
      </c>
      <c r="K29" s="5">
        <f t="shared" si="16"/>
        <v>-3.0980212347737179E-2</v>
      </c>
      <c r="L29">
        <v>15.35</v>
      </c>
      <c r="M29">
        <f t="shared" si="4"/>
        <v>2.731115474033206</v>
      </c>
      <c r="N29">
        <f t="shared" si="10"/>
        <v>15.12</v>
      </c>
      <c r="O29">
        <f t="shared" si="11"/>
        <v>-0.9399999999999995</v>
      </c>
      <c r="P29">
        <f t="shared" si="12"/>
        <v>2.716018370751387</v>
      </c>
      <c r="Q29">
        <f t="shared" si="13"/>
        <v>1.5097103281819013E-2</v>
      </c>
      <c r="R29">
        <f t="shared" si="17"/>
        <v>-6.0313337767228692E-2</v>
      </c>
      <c r="S29" s="15">
        <v>1111.75</v>
      </c>
      <c r="T29" s="15">
        <f t="shared" si="14"/>
        <v>1101.75</v>
      </c>
      <c r="U29" s="15">
        <f t="shared" si="15"/>
        <v>52.410000000000082</v>
      </c>
      <c r="V29" s="11">
        <v>162.5</v>
      </c>
      <c r="W29" s="22">
        <f t="shared" si="5"/>
        <v>5.0906780017697919</v>
      </c>
      <c r="X29" s="13">
        <v>0</v>
      </c>
    </row>
    <row r="30" spans="1:24" x14ac:dyDescent="0.25">
      <c r="A30" s="2">
        <v>35930</v>
      </c>
      <c r="B30" s="7">
        <f t="shared" si="0"/>
        <v>1998</v>
      </c>
      <c r="C30" s="7">
        <f t="shared" si="1"/>
        <v>5</v>
      </c>
      <c r="D30" s="5">
        <f t="shared" si="2"/>
        <v>106.4</v>
      </c>
      <c r="E30" s="5">
        <v>106.4</v>
      </c>
      <c r="F30" s="5">
        <f t="shared" si="3"/>
        <v>4.667205576907544</v>
      </c>
      <c r="G30" s="5">
        <f t="shared" si="6"/>
        <v>103</v>
      </c>
      <c r="H30" s="5">
        <f t="shared" si="7"/>
        <v>3.4000000000000057</v>
      </c>
      <c r="I30" s="5">
        <f t="shared" si="8"/>
        <v>4.6347289882296359</v>
      </c>
      <c r="J30" s="5">
        <f t="shared" si="9"/>
        <v>3.2476588677908147E-2</v>
      </c>
      <c r="K30" s="5">
        <f t="shared" si="16"/>
        <v>1.2701685175121824E-2</v>
      </c>
      <c r="L30">
        <v>14.91</v>
      </c>
      <c r="M30">
        <f t="shared" si="4"/>
        <v>2.7020321287766471</v>
      </c>
      <c r="N30">
        <f t="shared" si="10"/>
        <v>15.35</v>
      </c>
      <c r="O30">
        <f t="shared" si="11"/>
        <v>0.23000000000000043</v>
      </c>
      <c r="P30">
        <f t="shared" si="12"/>
        <v>2.731115474033206</v>
      </c>
      <c r="Q30">
        <f t="shared" si="13"/>
        <v>-2.9083345256558868E-2</v>
      </c>
      <c r="R30">
        <f t="shared" si="17"/>
        <v>1.5097103281819013E-2</v>
      </c>
      <c r="S30" s="15">
        <v>1090.82</v>
      </c>
      <c r="T30" s="15">
        <f t="shared" si="14"/>
        <v>1111.75</v>
      </c>
      <c r="U30" s="15">
        <f t="shared" si="15"/>
        <v>10</v>
      </c>
      <c r="V30" s="11">
        <v>162.80000000000001</v>
      </c>
      <c r="W30" s="22">
        <f t="shared" si="5"/>
        <v>5.0925224535684404</v>
      </c>
      <c r="X30" s="13">
        <v>0</v>
      </c>
    </row>
    <row r="31" spans="1:24" x14ac:dyDescent="0.25">
      <c r="A31" s="2">
        <v>35961</v>
      </c>
      <c r="B31" s="7">
        <f t="shared" si="0"/>
        <v>1998</v>
      </c>
      <c r="C31" s="7">
        <f t="shared" si="1"/>
        <v>6</v>
      </c>
      <c r="D31" s="5">
        <f t="shared" si="2"/>
        <v>106.4</v>
      </c>
      <c r="E31" s="5">
        <v>106.4</v>
      </c>
      <c r="F31" s="5">
        <f t="shared" si="3"/>
        <v>4.667205576907544</v>
      </c>
      <c r="G31" s="5">
        <f t="shared" si="6"/>
        <v>106.4</v>
      </c>
      <c r="H31" s="5">
        <f t="shared" si="7"/>
        <v>0</v>
      </c>
      <c r="I31" s="5">
        <f t="shared" si="8"/>
        <v>4.667205576907544</v>
      </c>
      <c r="J31" s="5">
        <f t="shared" si="9"/>
        <v>0</v>
      </c>
      <c r="K31" s="5">
        <f t="shared" si="16"/>
        <v>3.2476588677908147E-2</v>
      </c>
      <c r="L31">
        <v>13.72</v>
      </c>
      <c r="M31">
        <f t="shared" si="4"/>
        <v>2.6188546222977394</v>
      </c>
      <c r="N31">
        <f t="shared" si="10"/>
        <v>14.91</v>
      </c>
      <c r="O31">
        <f t="shared" si="11"/>
        <v>-0.4399999999999995</v>
      </c>
      <c r="P31">
        <f t="shared" si="12"/>
        <v>2.7020321287766471</v>
      </c>
      <c r="Q31">
        <f t="shared" si="13"/>
        <v>-8.3177506478907759E-2</v>
      </c>
      <c r="R31">
        <f t="shared" si="17"/>
        <v>-2.9083345256558868E-2</v>
      </c>
      <c r="S31" s="15">
        <v>1133.8399999999999</v>
      </c>
      <c r="T31" s="15">
        <f t="shared" si="14"/>
        <v>1090.82</v>
      </c>
      <c r="U31" s="15">
        <f t="shared" si="15"/>
        <v>-20.930000000000064</v>
      </c>
      <c r="V31" s="11">
        <v>163</v>
      </c>
      <c r="W31" s="22">
        <f t="shared" si="5"/>
        <v>5.0937502008067623</v>
      </c>
      <c r="X31" s="13">
        <v>0</v>
      </c>
    </row>
    <row r="32" spans="1:24" x14ac:dyDescent="0.25">
      <c r="A32" s="2">
        <v>35991</v>
      </c>
      <c r="B32" s="7">
        <f t="shared" si="0"/>
        <v>1998</v>
      </c>
      <c r="C32" s="7">
        <f t="shared" si="1"/>
        <v>7</v>
      </c>
      <c r="D32" s="5">
        <f t="shared" si="2"/>
        <v>105.5</v>
      </c>
      <c r="E32" s="5">
        <v>105.5</v>
      </c>
      <c r="F32" s="5">
        <f t="shared" si="3"/>
        <v>4.6587109529161213</v>
      </c>
      <c r="G32" s="5">
        <f t="shared" si="6"/>
        <v>106.4</v>
      </c>
      <c r="H32" s="5">
        <f t="shared" si="7"/>
        <v>-0.90000000000000568</v>
      </c>
      <c r="I32" s="5">
        <f t="shared" si="8"/>
        <v>4.667205576907544</v>
      </c>
      <c r="J32" s="5">
        <f t="shared" si="9"/>
        <v>-8.4946239914227561E-3</v>
      </c>
      <c r="K32" s="5">
        <f t="shared" si="16"/>
        <v>0</v>
      </c>
      <c r="L32">
        <v>14.17</v>
      </c>
      <c r="M32">
        <f t="shared" si="4"/>
        <v>2.6511270537025893</v>
      </c>
      <c r="N32">
        <f t="shared" si="10"/>
        <v>13.72</v>
      </c>
      <c r="O32">
        <f t="shared" si="11"/>
        <v>-1.1899999999999995</v>
      </c>
      <c r="P32">
        <f t="shared" si="12"/>
        <v>2.6188546222977394</v>
      </c>
      <c r="Q32">
        <f t="shared" si="13"/>
        <v>3.2272431404849922E-2</v>
      </c>
      <c r="R32">
        <f t="shared" si="17"/>
        <v>-8.3177506478907759E-2</v>
      </c>
      <c r="S32" s="15">
        <v>1120.67</v>
      </c>
      <c r="T32" s="15">
        <f t="shared" si="14"/>
        <v>1133.8399999999999</v>
      </c>
      <c r="U32" s="15">
        <f t="shared" si="15"/>
        <v>43.019999999999982</v>
      </c>
      <c r="V32" s="11">
        <v>163.19999999999999</v>
      </c>
      <c r="W32" s="22">
        <f t="shared" si="5"/>
        <v>5.0949764425300064</v>
      </c>
      <c r="X32" s="13">
        <v>0</v>
      </c>
    </row>
    <row r="33" spans="1:24" x14ac:dyDescent="0.25">
      <c r="A33" s="2">
        <v>36022</v>
      </c>
      <c r="B33" s="7">
        <f t="shared" si="0"/>
        <v>1998</v>
      </c>
      <c r="C33" s="7">
        <f t="shared" si="1"/>
        <v>8</v>
      </c>
      <c r="D33" s="5">
        <f t="shared" si="2"/>
        <v>102.60000000000001</v>
      </c>
      <c r="E33" s="5">
        <v>102.60000000000001</v>
      </c>
      <c r="F33" s="5">
        <f t="shared" si="3"/>
        <v>4.6308379327366689</v>
      </c>
      <c r="G33" s="5">
        <f t="shared" si="6"/>
        <v>105.5</v>
      </c>
      <c r="H33" s="5">
        <f t="shared" si="7"/>
        <v>-2.8999999999999915</v>
      </c>
      <c r="I33" s="5">
        <f t="shared" si="8"/>
        <v>4.6587109529161213</v>
      </c>
      <c r="J33" s="5">
        <f t="shared" si="9"/>
        <v>-2.7873020179452368E-2</v>
      </c>
      <c r="K33" s="5">
        <f t="shared" si="16"/>
        <v>-8.4946239914227561E-3</v>
      </c>
      <c r="L33">
        <v>13.47</v>
      </c>
      <c r="M33">
        <f t="shared" si="4"/>
        <v>2.6004649904222727</v>
      </c>
      <c r="N33">
        <f t="shared" si="10"/>
        <v>14.17</v>
      </c>
      <c r="O33">
        <f t="shared" si="11"/>
        <v>0.44999999999999929</v>
      </c>
      <c r="P33">
        <f t="shared" si="12"/>
        <v>2.6511270537025893</v>
      </c>
      <c r="Q33">
        <f t="shared" si="13"/>
        <v>-5.0662063280316527E-2</v>
      </c>
      <c r="R33">
        <f t="shared" si="17"/>
        <v>3.2272431404849922E-2</v>
      </c>
      <c r="S33" s="15">
        <v>957.28</v>
      </c>
      <c r="T33" s="15">
        <f t="shared" si="14"/>
        <v>1120.67</v>
      </c>
      <c r="U33" s="15">
        <f t="shared" si="15"/>
        <v>-13.169999999999845</v>
      </c>
      <c r="V33" s="11">
        <v>163.4</v>
      </c>
      <c r="W33" s="22">
        <f t="shared" si="5"/>
        <v>5.0962011824259026</v>
      </c>
      <c r="X33" s="13">
        <v>0</v>
      </c>
    </row>
    <row r="34" spans="1:24" x14ac:dyDescent="0.25">
      <c r="A34" s="2">
        <v>36053</v>
      </c>
      <c r="B34" s="7">
        <f t="shared" si="0"/>
        <v>1998</v>
      </c>
      <c r="C34" s="7">
        <f t="shared" si="1"/>
        <v>9</v>
      </c>
      <c r="D34" s="5">
        <f t="shared" si="2"/>
        <v>100.89999999999999</v>
      </c>
      <c r="E34" s="5">
        <v>100.89999999999999</v>
      </c>
      <c r="F34" s="5">
        <f t="shared" si="3"/>
        <v>4.6141299273595635</v>
      </c>
      <c r="G34" s="5">
        <f t="shared" si="6"/>
        <v>102.60000000000001</v>
      </c>
      <c r="H34" s="5">
        <f t="shared" si="7"/>
        <v>-1.7000000000000171</v>
      </c>
      <c r="I34" s="5">
        <f t="shared" si="8"/>
        <v>4.6308379327366689</v>
      </c>
      <c r="J34" s="5">
        <f t="shared" si="9"/>
        <v>-1.6708005377105373E-2</v>
      </c>
      <c r="K34" s="5">
        <f t="shared" si="16"/>
        <v>-2.7873020179452368E-2</v>
      </c>
      <c r="L34">
        <v>15.03</v>
      </c>
      <c r="M34">
        <f t="shared" si="4"/>
        <v>2.7100482037648832</v>
      </c>
      <c r="N34">
        <f t="shared" si="10"/>
        <v>13.47</v>
      </c>
      <c r="O34">
        <f t="shared" si="11"/>
        <v>-0.69999999999999929</v>
      </c>
      <c r="P34">
        <f t="shared" si="12"/>
        <v>2.6004649904222727</v>
      </c>
      <c r="Q34">
        <f t="shared" si="13"/>
        <v>0.10958321334261045</v>
      </c>
      <c r="R34">
        <f t="shared" si="17"/>
        <v>-5.0662063280316527E-2</v>
      </c>
      <c r="S34" s="15">
        <v>1017.01</v>
      </c>
      <c r="T34" s="15">
        <f t="shared" si="14"/>
        <v>957.28</v>
      </c>
      <c r="U34" s="15">
        <f t="shared" si="15"/>
        <v>-163.3900000000001</v>
      </c>
      <c r="V34" s="11">
        <v>163.6</v>
      </c>
      <c r="W34" s="22">
        <f t="shared" si="5"/>
        <v>5.0974244241686471</v>
      </c>
      <c r="X34" s="13">
        <v>0</v>
      </c>
    </row>
    <row r="35" spans="1:24" x14ac:dyDescent="0.25">
      <c r="A35" s="2">
        <v>36083</v>
      </c>
      <c r="B35" s="7">
        <f t="shared" si="0"/>
        <v>1998</v>
      </c>
      <c r="C35" s="7">
        <f t="shared" si="1"/>
        <v>10</v>
      </c>
      <c r="D35" s="5">
        <f t="shared" si="2"/>
        <v>101.89999999999999</v>
      </c>
      <c r="E35" s="5">
        <v>101.89999999999999</v>
      </c>
      <c r="F35" s="5">
        <f t="shared" si="3"/>
        <v>4.6239919402286791</v>
      </c>
      <c r="G35" s="5">
        <f t="shared" si="6"/>
        <v>100.89999999999999</v>
      </c>
      <c r="H35" s="5">
        <f t="shared" si="7"/>
        <v>1</v>
      </c>
      <c r="I35" s="5">
        <f t="shared" si="8"/>
        <v>4.6141299273595635</v>
      </c>
      <c r="J35" s="5">
        <f t="shared" si="9"/>
        <v>9.8620128691155884E-3</v>
      </c>
      <c r="K35" s="5">
        <f t="shared" si="16"/>
        <v>-1.6708005377105373E-2</v>
      </c>
      <c r="L35">
        <v>14.46</v>
      </c>
      <c r="M35">
        <f t="shared" si="4"/>
        <v>2.6713862167306188</v>
      </c>
      <c r="N35">
        <f t="shared" si="10"/>
        <v>15.03</v>
      </c>
      <c r="O35">
        <f t="shared" si="11"/>
        <v>1.5599999999999987</v>
      </c>
      <c r="P35">
        <f t="shared" si="12"/>
        <v>2.7100482037648832</v>
      </c>
      <c r="Q35">
        <f t="shared" si="13"/>
        <v>-3.8661987034264378E-2</v>
      </c>
      <c r="R35">
        <f t="shared" si="17"/>
        <v>0.10958321334261045</v>
      </c>
      <c r="S35" s="15">
        <v>1098.67</v>
      </c>
      <c r="T35" s="15">
        <f t="shared" si="14"/>
        <v>1017.01</v>
      </c>
      <c r="U35" s="15">
        <f t="shared" si="15"/>
        <v>59.730000000000018</v>
      </c>
      <c r="V35" s="11">
        <v>164</v>
      </c>
      <c r="W35" s="22">
        <f t="shared" si="5"/>
        <v>5.0998664278241987</v>
      </c>
      <c r="X35" s="13">
        <v>0</v>
      </c>
    </row>
    <row r="36" spans="1:24" x14ac:dyDescent="0.25">
      <c r="A36" s="2">
        <v>36114</v>
      </c>
      <c r="B36" s="7">
        <f t="shared" si="0"/>
        <v>1998</v>
      </c>
      <c r="C36" s="7">
        <f t="shared" si="1"/>
        <v>11</v>
      </c>
      <c r="D36" s="5">
        <f t="shared" si="2"/>
        <v>99.5</v>
      </c>
      <c r="E36" s="5">
        <v>99.5</v>
      </c>
      <c r="F36" s="5">
        <f t="shared" si="3"/>
        <v>4.6001576441645469</v>
      </c>
      <c r="G36" s="5">
        <f t="shared" si="6"/>
        <v>101.89999999999999</v>
      </c>
      <c r="H36" s="5">
        <f t="shared" si="7"/>
        <v>-2.3999999999999915</v>
      </c>
      <c r="I36" s="5">
        <f t="shared" si="8"/>
        <v>4.6239919402286791</v>
      </c>
      <c r="J36" s="5">
        <f t="shared" si="9"/>
        <v>-2.3834296064132232E-2</v>
      </c>
      <c r="K36" s="5">
        <f t="shared" si="16"/>
        <v>9.8620128691155884E-3</v>
      </c>
      <c r="L36">
        <v>13</v>
      </c>
      <c r="M36">
        <f t="shared" si="4"/>
        <v>2.5649493574615367</v>
      </c>
      <c r="N36">
        <f t="shared" si="10"/>
        <v>14.46</v>
      </c>
      <c r="O36">
        <f t="shared" si="11"/>
        <v>-0.56999999999999851</v>
      </c>
      <c r="P36">
        <f t="shared" si="12"/>
        <v>2.6713862167306188</v>
      </c>
      <c r="Q36">
        <f t="shared" si="13"/>
        <v>-0.10643685926908208</v>
      </c>
      <c r="R36">
        <f t="shared" si="17"/>
        <v>-3.8661987034264378E-2</v>
      </c>
      <c r="S36" s="15">
        <v>1163.6300000000001</v>
      </c>
      <c r="T36" s="15">
        <f t="shared" si="14"/>
        <v>1098.67</v>
      </c>
      <c r="U36" s="15">
        <f t="shared" si="15"/>
        <v>81.660000000000082</v>
      </c>
      <c r="V36" s="11">
        <v>164</v>
      </c>
      <c r="W36" s="22">
        <f t="shared" si="5"/>
        <v>5.0998664278241987</v>
      </c>
      <c r="X36" s="13">
        <v>0</v>
      </c>
    </row>
    <row r="37" spans="1:24" x14ac:dyDescent="0.25">
      <c r="A37" s="2">
        <v>36144</v>
      </c>
      <c r="B37" s="7">
        <f t="shared" si="0"/>
        <v>1998</v>
      </c>
      <c r="C37" s="7">
        <f t="shared" si="1"/>
        <v>12</v>
      </c>
      <c r="D37" s="5">
        <f t="shared" si="2"/>
        <v>94.5</v>
      </c>
      <c r="E37" s="5">
        <v>94.5</v>
      </c>
      <c r="F37" s="5">
        <f t="shared" si="3"/>
        <v>4.5485998344996972</v>
      </c>
      <c r="G37" s="5">
        <f t="shared" si="6"/>
        <v>99.5</v>
      </c>
      <c r="H37" s="5">
        <f t="shared" si="7"/>
        <v>-5</v>
      </c>
      <c r="I37" s="5">
        <f t="shared" si="8"/>
        <v>4.6001576441645469</v>
      </c>
      <c r="J37" s="5">
        <f t="shared" si="9"/>
        <v>-5.1557809664849685E-2</v>
      </c>
      <c r="K37" s="5">
        <f t="shared" si="16"/>
        <v>-2.3834296064132232E-2</v>
      </c>
      <c r="L37">
        <v>11.35</v>
      </c>
      <c r="M37">
        <f t="shared" si="4"/>
        <v>2.4292177439274116</v>
      </c>
      <c r="N37">
        <f t="shared" si="10"/>
        <v>13</v>
      </c>
      <c r="O37">
        <f t="shared" si="11"/>
        <v>-1.4600000000000009</v>
      </c>
      <c r="P37">
        <f t="shared" si="12"/>
        <v>2.5649493574615367</v>
      </c>
      <c r="Q37">
        <f t="shared" si="13"/>
        <v>-0.13573161353412511</v>
      </c>
      <c r="R37">
        <f t="shared" si="17"/>
        <v>-0.10643685926908208</v>
      </c>
      <c r="S37" s="15">
        <v>1229.23</v>
      </c>
      <c r="T37" s="15">
        <f t="shared" si="14"/>
        <v>1163.6300000000001</v>
      </c>
      <c r="U37" s="15">
        <f t="shared" si="15"/>
        <v>64.960000000000036</v>
      </c>
      <c r="V37" s="11">
        <v>163.9</v>
      </c>
      <c r="W37" s="22">
        <f t="shared" si="5"/>
        <v>5.099256485749784</v>
      </c>
      <c r="X37" s="13">
        <v>0</v>
      </c>
    </row>
    <row r="38" spans="1:24" x14ac:dyDescent="0.25">
      <c r="A38" s="2">
        <v>36175</v>
      </c>
      <c r="B38" s="7">
        <f t="shared" si="0"/>
        <v>1999</v>
      </c>
      <c r="C38" s="7">
        <f t="shared" si="1"/>
        <v>1</v>
      </c>
      <c r="D38" s="5">
        <f t="shared" si="2"/>
        <v>93.899999999999991</v>
      </c>
      <c r="E38" s="5">
        <v>93.899999999999991</v>
      </c>
      <c r="F38" s="5">
        <f t="shared" si="3"/>
        <v>4.542230386214217</v>
      </c>
      <c r="G38" s="5">
        <f t="shared" si="6"/>
        <v>94.5</v>
      </c>
      <c r="H38" s="5">
        <f t="shared" si="7"/>
        <v>-0.60000000000000853</v>
      </c>
      <c r="I38" s="5">
        <f t="shared" si="8"/>
        <v>4.5485998344996972</v>
      </c>
      <c r="J38" s="5">
        <f t="shared" si="9"/>
        <v>-6.3694482854801393E-3</v>
      </c>
      <c r="K38" s="5">
        <f t="shared" si="16"/>
        <v>-5.1557809664849685E-2</v>
      </c>
      <c r="L38">
        <v>12.52</v>
      </c>
      <c r="M38">
        <f t="shared" si="4"/>
        <v>2.5273273656719524</v>
      </c>
      <c r="N38">
        <f t="shared" si="10"/>
        <v>11.35</v>
      </c>
      <c r="O38">
        <f t="shared" si="11"/>
        <v>-1.6500000000000004</v>
      </c>
      <c r="P38">
        <f t="shared" si="12"/>
        <v>2.4292177439274116</v>
      </c>
      <c r="Q38">
        <f t="shared" si="13"/>
        <v>9.8109621744540743E-2</v>
      </c>
      <c r="R38">
        <f t="shared" si="17"/>
        <v>-0.13573161353412511</v>
      </c>
      <c r="S38" s="15">
        <v>1279.6400000000001</v>
      </c>
      <c r="T38" s="15">
        <f t="shared" si="14"/>
        <v>1229.23</v>
      </c>
      <c r="U38" s="15">
        <f t="shared" si="15"/>
        <v>65.599999999999909</v>
      </c>
      <c r="V38" s="11">
        <v>164.3</v>
      </c>
      <c r="W38" s="22">
        <f t="shared" si="5"/>
        <v>5.1016940250432228</v>
      </c>
      <c r="X38" s="13">
        <v>0</v>
      </c>
    </row>
    <row r="39" spans="1:24" x14ac:dyDescent="0.25">
      <c r="A39" s="2">
        <v>36206</v>
      </c>
      <c r="B39" s="7">
        <f t="shared" si="0"/>
        <v>1999</v>
      </c>
      <c r="C39" s="7">
        <f t="shared" si="1"/>
        <v>2</v>
      </c>
      <c r="D39" s="5">
        <f t="shared" si="2"/>
        <v>92.100000000000009</v>
      </c>
      <c r="E39" s="5">
        <v>92.100000000000009</v>
      </c>
      <c r="F39" s="5">
        <f t="shared" si="3"/>
        <v>4.5228749432612609</v>
      </c>
      <c r="G39" s="5">
        <f t="shared" si="6"/>
        <v>93.899999999999991</v>
      </c>
      <c r="H39" s="5">
        <f t="shared" si="7"/>
        <v>-1.7999999999999829</v>
      </c>
      <c r="I39" s="5">
        <f t="shared" si="8"/>
        <v>4.542230386214217</v>
      </c>
      <c r="J39" s="5">
        <f t="shared" si="9"/>
        <v>-1.9355442952956103E-2</v>
      </c>
      <c r="K39" s="5">
        <f t="shared" si="16"/>
        <v>-6.3694482854801393E-3</v>
      </c>
      <c r="L39">
        <v>12.01</v>
      </c>
      <c r="M39">
        <f t="shared" si="4"/>
        <v>2.4857396360918922</v>
      </c>
      <c r="N39">
        <f t="shared" si="10"/>
        <v>12.52</v>
      </c>
      <c r="O39">
        <f t="shared" si="11"/>
        <v>1.17</v>
      </c>
      <c r="P39">
        <f t="shared" si="12"/>
        <v>2.5273273656719524</v>
      </c>
      <c r="Q39">
        <f t="shared" si="13"/>
        <v>-4.1587729580060184E-2</v>
      </c>
      <c r="R39">
        <f t="shared" si="17"/>
        <v>9.8109621744540743E-2</v>
      </c>
      <c r="S39" s="15">
        <v>1238.33</v>
      </c>
      <c r="T39" s="15">
        <f t="shared" si="14"/>
        <v>1279.6400000000001</v>
      </c>
      <c r="U39" s="15">
        <f t="shared" si="15"/>
        <v>50.410000000000082</v>
      </c>
      <c r="V39" s="11">
        <v>164.5</v>
      </c>
      <c r="W39" s="22">
        <f t="shared" si="5"/>
        <v>5.1029105702054265</v>
      </c>
      <c r="X39" s="13">
        <v>0</v>
      </c>
    </row>
    <row r="40" spans="1:24" x14ac:dyDescent="0.25">
      <c r="A40" s="2">
        <v>36234</v>
      </c>
      <c r="B40" s="7">
        <f t="shared" si="0"/>
        <v>1999</v>
      </c>
      <c r="C40" s="7">
        <f t="shared" si="1"/>
        <v>3</v>
      </c>
      <c r="D40" s="5">
        <f t="shared" si="2"/>
        <v>98.2</v>
      </c>
      <c r="E40" s="5">
        <v>98.2</v>
      </c>
      <c r="F40" s="5">
        <f t="shared" si="3"/>
        <v>4.5870062153604199</v>
      </c>
      <c r="G40" s="5">
        <f t="shared" si="6"/>
        <v>92.100000000000009</v>
      </c>
      <c r="H40" s="5">
        <f t="shared" si="7"/>
        <v>6.0999999999999943</v>
      </c>
      <c r="I40" s="5">
        <f t="shared" si="8"/>
        <v>4.5228749432612609</v>
      </c>
      <c r="J40" s="5">
        <f t="shared" si="9"/>
        <v>6.413127209915892E-2</v>
      </c>
      <c r="K40" s="5">
        <f t="shared" si="16"/>
        <v>-1.9355442952956103E-2</v>
      </c>
      <c r="L40">
        <v>14.68</v>
      </c>
      <c r="M40">
        <f t="shared" si="4"/>
        <v>2.6864860231863696</v>
      </c>
      <c r="N40">
        <f t="shared" si="10"/>
        <v>12.01</v>
      </c>
      <c r="O40">
        <f t="shared" si="11"/>
        <v>-0.50999999999999979</v>
      </c>
      <c r="P40">
        <f t="shared" si="12"/>
        <v>2.4857396360918922</v>
      </c>
      <c r="Q40">
        <f t="shared" si="13"/>
        <v>0.20074638709447745</v>
      </c>
      <c r="R40">
        <f t="shared" si="17"/>
        <v>-4.1587729580060184E-2</v>
      </c>
      <c r="S40" s="15">
        <v>1286.3699999999999</v>
      </c>
      <c r="T40" s="15">
        <f t="shared" si="14"/>
        <v>1238.33</v>
      </c>
      <c r="U40" s="15">
        <f t="shared" si="15"/>
        <v>-41.310000000000173</v>
      </c>
      <c r="V40" s="11">
        <v>165</v>
      </c>
      <c r="W40" s="22">
        <f t="shared" si="5"/>
        <v>5.1059454739005803</v>
      </c>
      <c r="X40" s="13">
        <v>0</v>
      </c>
    </row>
    <row r="41" spans="1:24" x14ac:dyDescent="0.25">
      <c r="A41" s="2">
        <v>36265</v>
      </c>
      <c r="B41" s="7">
        <f t="shared" si="0"/>
        <v>1999</v>
      </c>
      <c r="C41" s="7">
        <f t="shared" si="1"/>
        <v>4</v>
      </c>
      <c r="D41" s="5">
        <f t="shared" si="2"/>
        <v>113.1</v>
      </c>
      <c r="E41" s="5">
        <v>113.1</v>
      </c>
      <c r="F41" s="5">
        <f t="shared" si="3"/>
        <v>4.728272383122075</v>
      </c>
      <c r="G41" s="5">
        <f t="shared" si="6"/>
        <v>98.2</v>
      </c>
      <c r="H41" s="5">
        <f t="shared" si="7"/>
        <v>14.899999999999991</v>
      </c>
      <c r="I41" s="5">
        <f t="shared" si="8"/>
        <v>4.5870062153604199</v>
      </c>
      <c r="J41" s="5">
        <f t="shared" si="9"/>
        <v>0.14126616776165513</v>
      </c>
      <c r="K41" s="5">
        <f t="shared" si="16"/>
        <v>6.413127209915892E-2</v>
      </c>
      <c r="L41">
        <v>17.309999999999999</v>
      </c>
      <c r="M41">
        <f t="shared" si="4"/>
        <v>2.851284369188118</v>
      </c>
      <c r="N41">
        <f t="shared" si="10"/>
        <v>14.68</v>
      </c>
      <c r="O41">
        <f t="shared" si="11"/>
        <v>2.67</v>
      </c>
      <c r="P41">
        <f t="shared" si="12"/>
        <v>2.6864860231863696</v>
      </c>
      <c r="Q41">
        <f t="shared" si="13"/>
        <v>0.16479834600174836</v>
      </c>
      <c r="R41">
        <f t="shared" si="17"/>
        <v>0.20074638709447745</v>
      </c>
      <c r="S41" s="15">
        <v>1335.18</v>
      </c>
      <c r="T41" s="15">
        <f t="shared" si="14"/>
        <v>1286.3699999999999</v>
      </c>
      <c r="U41" s="15">
        <f t="shared" si="15"/>
        <v>48.039999999999964</v>
      </c>
      <c r="V41" s="11">
        <v>166.2</v>
      </c>
      <c r="W41" s="22">
        <f t="shared" si="5"/>
        <v>5.113191882421348</v>
      </c>
      <c r="X41" s="13">
        <v>0</v>
      </c>
    </row>
    <row r="42" spans="1:24" x14ac:dyDescent="0.25">
      <c r="A42" s="2">
        <v>36295</v>
      </c>
      <c r="B42" s="7">
        <f t="shared" si="0"/>
        <v>1999</v>
      </c>
      <c r="C42" s="7">
        <f t="shared" si="1"/>
        <v>5</v>
      </c>
      <c r="D42" s="5">
        <f t="shared" si="2"/>
        <v>113.1</v>
      </c>
      <c r="E42" s="5">
        <v>113.1</v>
      </c>
      <c r="F42" s="5">
        <f t="shared" si="3"/>
        <v>4.728272383122075</v>
      </c>
      <c r="G42" s="5">
        <f t="shared" si="6"/>
        <v>113.1</v>
      </c>
      <c r="H42" s="5">
        <f t="shared" si="7"/>
        <v>0</v>
      </c>
      <c r="I42" s="5">
        <f t="shared" si="8"/>
        <v>4.728272383122075</v>
      </c>
      <c r="J42" s="5">
        <f t="shared" si="9"/>
        <v>0</v>
      </c>
      <c r="K42" s="5">
        <f t="shared" si="16"/>
        <v>0.14126616776165513</v>
      </c>
      <c r="L42">
        <v>17.72</v>
      </c>
      <c r="M42">
        <f t="shared" si="4"/>
        <v>2.8746939451769347</v>
      </c>
      <c r="N42">
        <f t="shared" si="10"/>
        <v>17.309999999999999</v>
      </c>
      <c r="O42">
        <f t="shared" si="11"/>
        <v>2.629999999999999</v>
      </c>
      <c r="P42">
        <f t="shared" si="12"/>
        <v>2.851284369188118</v>
      </c>
      <c r="Q42">
        <f t="shared" si="13"/>
        <v>2.3409575988816655E-2</v>
      </c>
      <c r="R42">
        <f t="shared" si="17"/>
        <v>0.16479834600174836</v>
      </c>
      <c r="S42" s="15">
        <v>1301.8399999999999</v>
      </c>
      <c r="T42" s="15">
        <f t="shared" si="14"/>
        <v>1335.18</v>
      </c>
      <c r="U42" s="15">
        <f t="shared" si="15"/>
        <v>48.810000000000173</v>
      </c>
      <c r="V42" s="11">
        <v>166.2</v>
      </c>
      <c r="W42" s="22">
        <f t="shared" si="5"/>
        <v>5.113191882421348</v>
      </c>
      <c r="X42" s="13">
        <v>0</v>
      </c>
    </row>
    <row r="43" spans="1:24" x14ac:dyDescent="0.25">
      <c r="A43" s="2">
        <v>36326</v>
      </c>
      <c r="B43" s="7">
        <f t="shared" si="0"/>
        <v>1999</v>
      </c>
      <c r="C43" s="7">
        <f t="shared" si="1"/>
        <v>6</v>
      </c>
      <c r="D43" s="5">
        <f t="shared" si="2"/>
        <v>111.4</v>
      </c>
      <c r="E43" s="5">
        <v>111.4</v>
      </c>
      <c r="F43" s="5">
        <f t="shared" si="3"/>
        <v>4.7131273274931837</v>
      </c>
      <c r="G43" s="5">
        <f t="shared" si="6"/>
        <v>113.1</v>
      </c>
      <c r="H43" s="5">
        <f t="shared" si="7"/>
        <v>-1.6999999999999886</v>
      </c>
      <c r="I43" s="5">
        <f t="shared" si="8"/>
        <v>4.728272383122075</v>
      </c>
      <c r="J43" s="5">
        <f t="shared" si="9"/>
        <v>-1.5145055628891235E-2</v>
      </c>
      <c r="K43" s="5">
        <f t="shared" si="16"/>
        <v>0</v>
      </c>
      <c r="L43">
        <v>17.920000000000002</v>
      </c>
      <c r="M43">
        <f t="shared" si="4"/>
        <v>2.8859174075467844</v>
      </c>
      <c r="N43">
        <f t="shared" si="10"/>
        <v>17.72</v>
      </c>
      <c r="O43">
        <f t="shared" si="11"/>
        <v>0.41000000000000014</v>
      </c>
      <c r="P43">
        <f t="shared" si="12"/>
        <v>2.8746939451769347</v>
      </c>
      <c r="Q43">
        <f t="shared" si="13"/>
        <v>1.1223462369849724E-2</v>
      </c>
      <c r="R43">
        <f t="shared" si="17"/>
        <v>2.3409575988816655E-2</v>
      </c>
      <c r="S43" s="15">
        <v>1372.71</v>
      </c>
      <c r="T43" s="15">
        <f t="shared" si="14"/>
        <v>1301.8399999999999</v>
      </c>
      <c r="U43" s="15">
        <f t="shared" si="15"/>
        <v>-33.340000000000146</v>
      </c>
      <c r="V43" s="11">
        <v>166.2</v>
      </c>
      <c r="W43" s="22">
        <f t="shared" si="5"/>
        <v>5.113191882421348</v>
      </c>
      <c r="X43" s="13">
        <v>0</v>
      </c>
    </row>
    <row r="44" spans="1:24" x14ac:dyDescent="0.25">
      <c r="A44" s="2">
        <v>36356</v>
      </c>
      <c r="B44" s="7">
        <f t="shared" si="0"/>
        <v>1999</v>
      </c>
      <c r="C44" s="7">
        <f t="shared" si="1"/>
        <v>7</v>
      </c>
      <c r="D44" s="5">
        <f t="shared" si="2"/>
        <v>115.8</v>
      </c>
      <c r="E44" s="5">
        <v>115.8</v>
      </c>
      <c r="F44" s="5">
        <f t="shared" si="3"/>
        <v>4.7518645651388951</v>
      </c>
      <c r="G44" s="5">
        <f t="shared" si="6"/>
        <v>111.4</v>
      </c>
      <c r="H44" s="5">
        <f t="shared" si="7"/>
        <v>4.3999999999999915</v>
      </c>
      <c r="I44" s="5">
        <f t="shared" si="8"/>
        <v>4.7131273274931837</v>
      </c>
      <c r="J44" s="5">
        <f t="shared" si="9"/>
        <v>3.8737237645711353E-2</v>
      </c>
      <c r="K44" s="5">
        <f t="shared" si="16"/>
        <v>-1.5145055628891235E-2</v>
      </c>
      <c r="L44">
        <v>20.100000000000001</v>
      </c>
      <c r="M44">
        <f t="shared" si="4"/>
        <v>3.0007198150650303</v>
      </c>
      <c r="N44">
        <f t="shared" si="10"/>
        <v>17.920000000000002</v>
      </c>
      <c r="O44">
        <f t="shared" si="11"/>
        <v>0.20000000000000284</v>
      </c>
      <c r="P44">
        <f t="shared" si="12"/>
        <v>2.8859174075467844</v>
      </c>
      <c r="Q44">
        <f t="shared" si="13"/>
        <v>0.11480240751824589</v>
      </c>
      <c r="R44">
        <f t="shared" si="17"/>
        <v>1.1223462369849724E-2</v>
      </c>
      <c r="S44" s="15">
        <v>1328.72</v>
      </c>
      <c r="T44" s="15">
        <f t="shared" si="14"/>
        <v>1372.71</v>
      </c>
      <c r="U44" s="15">
        <f t="shared" si="15"/>
        <v>70.870000000000118</v>
      </c>
      <c r="V44" s="11">
        <v>166.7</v>
      </c>
      <c r="W44" s="22">
        <f t="shared" si="5"/>
        <v>5.1161957897567483</v>
      </c>
      <c r="X44" s="13">
        <v>0</v>
      </c>
    </row>
    <row r="45" spans="1:24" x14ac:dyDescent="0.25">
      <c r="A45" s="2">
        <v>36387</v>
      </c>
      <c r="B45" s="7">
        <f t="shared" si="0"/>
        <v>1999</v>
      </c>
      <c r="C45" s="7">
        <f t="shared" si="1"/>
        <v>8</v>
      </c>
      <c r="D45" s="5">
        <f t="shared" si="2"/>
        <v>122.10000000000001</v>
      </c>
      <c r="E45" s="5">
        <v>122.10000000000001</v>
      </c>
      <c r="F45" s="5">
        <f t="shared" si="3"/>
        <v>4.8048403811166587</v>
      </c>
      <c r="G45" s="5">
        <f t="shared" si="6"/>
        <v>115.8</v>
      </c>
      <c r="H45" s="5">
        <f t="shared" si="7"/>
        <v>6.3000000000000114</v>
      </c>
      <c r="I45" s="5">
        <f t="shared" si="8"/>
        <v>4.7518645651388951</v>
      </c>
      <c r="J45" s="5">
        <f t="shared" si="9"/>
        <v>5.2975815977763574E-2</v>
      </c>
      <c r="K45" s="5">
        <f t="shared" si="16"/>
        <v>3.8737237645711353E-2</v>
      </c>
      <c r="L45">
        <v>21.28</v>
      </c>
      <c r="M45">
        <f t="shared" si="4"/>
        <v>3.0577676644734435</v>
      </c>
      <c r="N45">
        <f t="shared" si="10"/>
        <v>20.100000000000001</v>
      </c>
      <c r="O45">
        <f t="shared" si="11"/>
        <v>2.1799999999999997</v>
      </c>
      <c r="P45">
        <f t="shared" si="12"/>
        <v>3.0007198150650303</v>
      </c>
      <c r="Q45">
        <f t="shared" si="13"/>
        <v>5.7047849408413231E-2</v>
      </c>
      <c r="R45">
        <f t="shared" si="17"/>
        <v>0.11480240751824589</v>
      </c>
      <c r="S45" s="15">
        <v>1320.41</v>
      </c>
      <c r="T45" s="15">
        <f t="shared" si="14"/>
        <v>1328.72</v>
      </c>
      <c r="U45" s="15">
        <f t="shared" si="15"/>
        <v>-43.990000000000009</v>
      </c>
      <c r="V45" s="11">
        <v>167.1</v>
      </c>
      <c r="W45" s="22">
        <f t="shared" si="5"/>
        <v>5.1185924356013484</v>
      </c>
      <c r="X45" s="13">
        <v>0</v>
      </c>
    </row>
    <row r="46" spans="1:24" x14ac:dyDescent="0.25">
      <c r="A46" s="2">
        <v>36418</v>
      </c>
      <c r="B46" s="7">
        <f t="shared" si="0"/>
        <v>1999</v>
      </c>
      <c r="C46" s="7">
        <f t="shared" si="1"/>
        <v>9</v>
      </c>
      <c r="D46" s="5">
        <f t="shared" si="2"/>
        <v>125.6</v>
      </c>
      <c r="E46" s="5">
        <v>125.6</v>
      </c>
      <c r="F46" s="5">
        <f t="shared" si="3"/>
        <v>4.833102254034098</v>
      </c>
      <c r="G46" s="5">
        <f t="shared" si="6"/>
        <v>122.10000000000001</v>
      </c>
      <c r="H46" s="5">
        <f t="shared" si="7"/>
        <v>3.4999999999999858</v>
      </c>
      <c r="I46" s="5">
        <f t="shared" si="8"/>
        <v>4.8048403811166587</v>
      </c>
      <c r="J46" s="5">
        <f t="shared" si="9"/>
        <v>2.8261872917439312E-2</v>
      </c>
      <c r="K46" s="5">
        <f t="shared" si="16"/>
        <v>5.2975815977763574E-2</v>
      </c>
      <c r="L46">
        <v>23.8</v>
      </c>
      <c r="M46">
        <f t="shared" si="4"/>
        <v>3.1696855806774291</v>
      </c>
      <c r="N46">
        <f t="shared" si="10"/>
        <v>21.28</v>
      </c>
      <c r="O46">
        <f t="shared" si="11"/>
        <v>1.1799999999999997</v>
      </c>
      <c r="P46">
        <f t="shared" si="12"/>
        <v>3.0577676644734435</v>
      </c>
      <c r="Q46">
        <f t="shared" si="13"/>
        <v>0.11191791620398561</v>
      </c>
      <c r="R46">
        <f t="shared" si="17"/>
        <v>5.7047849408413231E-2</v>
      </c>
      <c r="S46" s="15">
        <v>1282.71</v>
      </c>
      <c r="T46" s="15">
        <f t="shared" si="14"/>
        <v>1320.41</v>
      </c>
      <c r="U46" s="15">
        <f t="shared" si="15"/>
        <v>-8.3099999999999454</v>
      </c>
      <c r="V46" s="11">
        <v>167.9</v>
      </c>
      <c r="W46" s="22">
        <f t="shared" si="5"/>
        <v>5.1233685640834956</v>
      </c>
      <c r="X46" s="13">
        <v>0</v>
      </c>
    </row>
    <row r="47" spans="1:24" x14ac:dyDescent="0.25">
      <c r="A47" s="2">
        <v>36448</v>
      </c>
      <c r="B47" s="7">
        <f t="shared" si="0"/>
        <v>1999</v>
      </c>
      <c r="C47" s="7">
        <f t="shared" si="1"/>
        <v>10</v>
      </c>
      <c r="D47" s="5">
        <f t="shared" si="2"/>
        <v>124.4</v>
      </c>
      <c r="E47" s="5">
        <v>124.4</v>
      </c>
      <c r="F47" s="5">
        <f t="shared" si="3"/>
        <v>4.8235021803050788</v>
      </c>
      <c r="G47" s="5">
        <f t="shared" si="6"/>
        <v>125.6</v>
      </c>
      <c r="H47" s="5">
        <f t="shared" si="7"/>
        <v>-1.1999999999999886</v>
      </c>
      <c r="I47" s="5">
        <f t="shared" si="8"/>
        <v>4.833102254034098</v>
      </c>
      <c r="J47" s="5">
        <f t="shared" si="9"/>
        <v>-9.6000737290191651E-3</v>
      </c>
      <c r="K47" s="5">
        <f t="shared" si="16"/>
        <v>2.8261872917439312E-2</v>
      </c>
      <c r="L47">
        <v>22.69</v>
      </c>
      <c r="M47">
        <f t="shared" si="4"/>
        <v>3.1219242987917504</v>
      </c>
      <c r="N47">
        <f t="shared" si="10"/>
        <v>23.8</v>
      </c>
      <c r="O47">
        <f t="shared" si="11"/>
        <v>2.5199999999999996</v>
      </c>
      <c r="P47">
        <f t="shared" si="12"/>
        <v>3.1696855806774291</v>
      </c>
      <c r="Q47">
        <f t="shared" si="13"/>
        <v>-4.7761281885678741E-2</v>
      </c>
      <c r="R47">
        <f t="shared" si="17"/>
        <v>0.11191791620398561</v>
      </c>
      <c r="S47" s="15">
        <v>1362.93</v>
      </c>
      <c r="T47" s="15">
        <f t="shared" si="14"/>
        <v>1282.71</v>
      </c>
      <c r="U47" s="15">
        <f t="shared" si="15"/>
        <v>-37.700000000000045</v>
      </c>
      <c r="V47" s="11">
        <v>168.2</v>
      </c>
      <c r="W47" s="22">
        <f t="shared" si="5"/>
        <v>5.1251537475388478</v>
      </c>
      <c r="X47" s="13">
        <v>0</v>
      </c>
    </row>
    <row r="48" spans="1:24" x14ac:dyDescent="0.25">
      <c r="A48" s="2">
        <v>36479</v>
      </c>
      <c r="B48" s="7">
        <f t="shared" si="0"/>
        <v>1999</v>
      </c>
      <c r="C48" s="7">
        <f t="shared" si="1"/>
        <v>11</v>
      </c>
      <c r="D48" s="5">
        <f t="shared" si="2"/>
        <v>125.1</v>
      </c>
      <c r="E48" s="5">
        <v>125.1</v>
      </c>
      <c r="F48" s="5">
        <f t="shared" si="3"/>
        <v>4.8291134174728656</v>
      </c>
      <c r="G48" s="5">
        <f t="shared" si="6"/>
        <v>124.4</v>
      </c>
      <c r="H48" s="5">
        <f t="shared" si="7"/>
        <v>0.69999999999998863</v>
      </c>
      <c r="I48" s="5">
        <f t="shared" si="8"/>
        <v>4.8235021803050788</v>
      </c>
      <c r="J48" s="5">
        <f t="shared" si="9"/>
        <v>5.6112371677867756E-3</v>
      </c>
      <c r="K48" s="5">
        <f t="shared" si="16"/>
        <v>-9.6000737290191651E-3</v>
      </c>
      <c r="L48">
        <v>25</v>
      </c>
      <c r="M48">
        <f t="shared" si="4"/>
        <v>3.2188758248682006</v>
      </c>
      <c r="N48">
        <f t="shared" si="10"/>
        <v>22.69</v>
      </c>
      <c r="O48">
        <f t="shared" si="11"/>
        <v>-1.1099999999999994</v>
      </c>
      <c r="P48">
        <f t="shared" si="12"/>
        <v>3.1219242987917504</v>
      </c>
      <c r="Q48">
        <f t="shared" si="13"/>
        <v>9.695152607645019E-2</v>
      </c>
      <c r="R48">
        <f t="shared" si="17"/>
        <v>-4.7761281885678741E-2</v>
      </c>
      <c r="S48" s="15">
        <v>1388.91</v>
      </c>
      <c r="T48" s="15">
        <f t="shared" si="14"/>
        <v>1362.93</v>
      </c>
      <c r="U48" s="15">
        <f t="shared" si="15"/>
        <v>80.220000000000027</v>
      </c>
      <c r="V48" s="11">
        <v>168.3</v>
      </c>
      <c r="W48" s="22">
        <f t="shared" si="5"/>
        <v>5.1257481011967601</v>
      </c>
      <c r="X48" s="13">
        <v>0</v>
      </c>
    </row>
    <row r="49" spans="1:24" x14ac:dyDescent="0.25">
      <c r="A49" s="2">
        <v>36509</v>
      </c>
      <c r="B49" s="7">
        <f t="shared" si="0"/>
        <v>1999</v>
      </c>
      <c r="C49" s="7">
        <f t="shared" si="1"/>
        <v>12</v>
      </c>
      <c r="D49" s="5">
        <f t="shared" si="2"/>
        <v>127.3</v>
      </c>
      <c r="E49" s="5">
        <v>127.3</v>
      </c>
      <c r="F49" s="5">
        <f t="shared" si="3"/>
        <v>4.846546505563361</v>
      </c>
      <c r="G49" s="5">
        <f t="shared" si="6"/>
        <v>125.1</v>
      </c>
      <c r="H49" s="5">
        <f t="shared" si="7"/>
        <v>2.2000000000000028</v>
      </c>
      <c r="I49" s="5">
        <f t="shared" si="8"/>
        <v>4.8291134174728656</v>
      </c>
      <c r="J49" s="5">
        <f t="shared" si="9"/>
        <v>1.7433088090495374E-2</v>
      </c>
      <c r="K49" s="5">
        <f t="shared" si="16"/>
        <v>5.6112371677867756E-3</v>
      </c>
      <c r="L49">
        <v>26.1</v>
      </c>
      <c r="M49">
        <f t="shared" si="4"/>
        <v>3.2619353143286478</v>
      </c>
      <c r="N49">
        <f t="shared" si="10"/>
        <v>25</v>
      </c>
      <c r="O49">
        <f t="shared" si="11"/>
        <v>2.3099999999999987</v>
      </c>
      <c r="P49">
        <f t="shared" si="12"/>
        <v>3.2188758248682006</v>
      </c>
      <c r="Q49">
        <f t="shared" si="13"/>
        <v>4.3059489460447242E-2</v>
      </c>
      <c r="R49">
        <f t="shared" si="17"/>
        <v>9.695152607645019E-2</v>
      </c>
      <c r="S49" s="15">
        <v>1469.25</v>
      </c>
      <c r="T49" s="15">
        <f t="shared" si="14"/>
        <v>1388.91</v>
      </c>
      <c r="U49" s="15">
        <f t="shared" si="15"/>
        <v>25.980000000000018</v>
      </c>
      <c r="V49" s="11">
        <v>168.3</v>
      </c>
      <c r="W49" s="22">
        <f t="shared" si="5"/>
        <v>5.1257481011967601</v>
      </c>
      <c r="X49" s="13">
        <v>0</v>
      </c>
    </row>
    <row r="50" spans="1:24" x14ac:dyDescent="0.25">
      <c r="A50" s="2">
        <v>36540</v>
      </c>
      <c r="B50" s="7">
        <f t="shared" si="0"/>
        <v>2000</v>
      </c>
      <c r="C50" s="7">
        <f t="shared" si="1"/>
        <v>1</v>
      </c>
      <c r="D50" s="5">
        <f t="shared" si="2"/>
        <v>128.9</v>
      </c>
      <c r="E50" s="5">
        <v>128.9</v>
      </c>
      <c r="F50" s="5">
        <f t="shared" si="3"/>
        <v>4.859036909945142</v>
      </c>
      <c r="G50" s="5">
        <f t="shared" si="6"/>
        <v>127.3</v>
      </c>
      <c r="H50" s="5">
        <f t="shared" si="7"/>
        <v>1.6000000000000085</v>
      </c>
      <c r="I50" s="5">
        <f t="shared" si="8"/>
        <v>4.846546505563361</v>
      </c>
      <c r="J50" s="5">
        <f t="shared" si="9"/>
        <v>1.2490404381781062E-2</v>
      </c>
      <c r="K50" s="5">
        <f t="shared" si="16"/>
        <v>1.7433088090495374E-2</v>
      </c>
      <c r="L50">
        <v>27.26</v>
      </c>
      <c r="M50">
        <f t="shared" si="4"/>
        <v>3.3054204262683866</v>
      </c>
      <c r="N50">
        <f t="shared" si="10"/>
        <v>26.1</v>
      </c>
      <c r="O50">
        <f t="shared" si="11"/>
        <v>1.1000000000000014</v>
      </c>
      <c r="P50">
        <f t="shared" si="12"/>
        <v>3.2619353143286478</v>
      </c>
      <c r="Q50">
        <f t="shared" si="13"/>
        <v>4.3485111939738808E-2</v>
      </c>
      <c r="R50">
        <f t="shared" si="17"/>
        <v>4.3059489460447242E-2</v>
      </c>
      <c r="S50" s="15">
        <v>1394.46</v>
      </c>
      <c r="T50" s="15">
        <f t="shared" si="14"/>
        <v>1469.25</v>
      </c>
      <c r="U50" s="15">
        <f t="shared" si="15"/>
        <v>80.339999999999918</v>
      </c>
      <c r="V50" s="11">
        <v>168.8</v>
      </c>
      <c r="W50" s="22">
        <f t="shared" si="5"/>
        <v>5.1287145821618569</v>
      </c>
      <c r="X50" s="13">
        <v>0</v>
      </c>
    </row>
    <row r="51" spans="1:24" x14ac:dyDescent="0.25">
      <c r="A51" s="2">
        <v>36571</v>
      </c>
      <c r="B51" s="7">
        <f t="shared" si="0"/>
        <v>2000</v>
      </c>
      <c r="C51" s="7">
        <f t="shared" si="1"/>
        <v>2</v>
      </c>
      <c r="D51" s="5">
        <f t="shared" si="2"/>
        <v>137.69999999999999</v>
      </c>
      <c r="E51" s="5">
        <v>137.69999999999999</v>
      </c>
      <c r="F51" s="5">
        <f t="shared" si="3"/>
        <v>4.9250774057346094</v>
      </c>
      <c r="G51" s="5">
        <f t="shared" si="6"/>
        <v>128.9</v>
      </c>
      <c r="H51" s="5">
        <f t="shared" si="7"/>
        <v>8.7999999999999829</v>
      </c>
      <c r="I51" s="5">
        <f t="shared" si="8"/>
        <v>4.859036909945142</v>
      </c>
      <c r="J51" s="5">
        <f t="shared" si="9"/>
        <v>6.6040495789467357E-2</v>
      </c>
      <c r="K51" s="5">
        <f t="shared" si="16"/>
        <v>1.2490404381781062E-2</v>
      </c>
      <c r="L51">
        <v>29.37</v>
      </c>
      <c r="M51">
        <f t="shared" si="4"/>
        <v>3.379973745210529</v>
      </c>
      <c r="N51">
        <f t="shared" si="10"/>
        <v>27.26</v>
      </c>
      <c r="O51">
        <f t="shared" si="11"/>
        <v>1.1600000000000001</v>
      </c>
      <c r="P51">
        <f t="shared" si="12"/>
        <v>3.3054204262683866</v>
      </c>
      <c r="Q51">
        <f t="shared" si="13"/>
        <v>7.4553318942142344E-2</v>
      </c>
      <c r="R51">
        <f t="shared" si="17"/>
        <v>4.3485111939738808E-2</v>
      </c>
      <c r="S51" s="15">
        <v>1366.42</v>
      </c>
      <c r="T51" s="15">
        <f t="shared" si="14"/>
        <v>1394.46</v>
      </c>
      <c r="U51" s="15">
        <f t="shared" si="15"/>
        <v>-74.789999999999964</v>
      </c>
      <c r="V51" s="11">
        <v>169.8</v>
      </c>
      <c r="W51" s="22">
        <f t="shared" si="5"/>
        <v>5.1346212738772472</v>
      </c>
      <c r="X51" s="13">
        <v>0</v>
      </c>
    </row>
    <row r="52" spans="1:24" x14ac:dyDescent="0.25">
      <c r="A52" s="2">
        <v>36600</v>
      </c>
      <c r="B52" s="7">
        <f t="shared" si="0"/>
        <v>2000</v>
      </c>
      <c r="C52" s="7">
        <f t="shared" si="1"/>
        <v>3</v>
      </c>
      <c r="D52" s="5">
        <f t="shared" si="2"/>
        <v>151.6</v>
      </c>
      <c r="E52" s="5">
        <v>151.6</v>
      </c>
      <c r="F52" s="5">
        <f t="shared" si="3"/>
        <v>5.0212454732082712</v>
      </c>
      <c r="G52" s="5">
        <f t="shared" si="6"/>
        <v>137.69999999999999</v>
      </c>
      <c r="H52" s="5">
        <f t="shared" si="7"/>
        <v>13.900000000000006</v>
      </c>
      <c r="I52" s="5">
        <f t="shared" si="8"/>
        <v>4.9250774057346094</v>
      </c>
      <c r="J52" s="5">
        <f t="shared" si="9"/>
        <v>9.61680674736618E-2</v>
      </c>
      <c r="K52" s="5">
        <f t="shared" si="16"/>
        <v>6.6040495789467357E-2</v>
      </c>
      <c r="L52">
        <v>29.84</v>
      </c>
      <c r="M52">
        <f t="shared" si="4"/>
        <v>3.3958497753355603</v>
      </c>
      <c r="N52">
        <f t="shared" si="10"/>
        <v>29.37</v>
      </c>
      <c r="O52">
        <f t="shared" si="11"/>
        <v>2.1099999999999994</v>
      </c>
      <c r="P52">
        <f t="shared" si="12"/>
        <v>3.379973745210529</v>
      </c>
      <c r="Q52">
        <f t="shared" si="13"/>
        <v>1.587603012503136E-2</v>
      </c>
      <c r="R52">
        <f t="shared" si="17"/>
        <v>7.4553318942142344E-2</v>
      </c>
      <c r="S52" s="15">
        <v>1498.58</v>
      </c>
      <c r="T52" s="15">
        <f t="shared" si="14"/>
        <v>1366.42</v>
      </c>
      <c r="U52" s="15">
        <f t="shared" si="15"/>
        <v>-28.039999999999964</v>
      </c>
      <c r="V52" s="11">
        <v>171.2</v>
      </c>
      <c r="W52" s="22">
        <f t="shared" si="5"/>
        <v>5.1428324637076415</v>
      </c>
      <c r="X52" s="13">
        <v>0</v>
      </c>
    </row>
    <row r="53" spans="1:24" x14ac:dyDescent="0.25">
      <c r="A53" s="2">
        <v>36631</v>
      </c>
      <c r="B53" s="7">
        <f t="shared" si="0"/>
        <v>2000</v>
      </c>
      <c r="C53" s="7">
        <f t="shared" si="1"/>
        <v>4</v>
      </c>
      <c r="D53" s="5">
        <f t="shared" si="2"/>
        <v>146.5</v>
      </c>
      <c r="E53" s="5">
        <v>146.5</v>
      </c>
      <c r="F53" s="5">
        <f t="shared" si="3"/>
        <v>4.9870254284571223</v>
      </c>
      <c r="G53" s="5">
        <f t="shared" si="6"/>
        <v>151.6</v>
      </c>
      <c r="H53" s="5">
        <f t="shared" si="7"/>
        <v>-5.0999999999999943</v>
      </c>
      <c r="I53" s="5">
        <f t="shared" si="8"/>
        <v>5.0212454732082712</v>
      </c>
      <c r="J53" s="5">
        <f t="shared" si="9"/>
        <v>-3.4220044751148926E-2</v>
      </c>
      <c r="K53" s="5">
        <f t="shared" si="16"/>
        <v>9.61680674736618E-2</v>
      </c>
      <c r="L53">
        <v>25.72</v>
      </c>
      <c r="M53">
        <f t="shared" si="4"/>
        <v>3.2472688993694185</v>
      </c>
      <c r="N53">
        <f t="shared" si="10"/>
        <v>29.84</v>
      </c>
      <c r="O53">
        <f t="shared" si="11"/>
        <v>0.46999999999999886</v>
      </c>
      <c r="P53">
        <f t="shared" si="12"/>
        <v>3.3958497753355603</v>
      </c>
      <c r="Q53">
        <f t="shared" si="13"/>
        <v>-0.14858087596614178</v>
      </c>
      <c r="R53">
        <f t="shared" si="17"/>
        <v>1.587603012503136E-2</v>
      </c>
      <c r="S53" s="15">
        <v>1452.43</v>
      </c>
      <c r="T53" s="15">
        <f t="shared" si="14"/>
        <v>1498.58</v>
      </c>
      <c r="U53" s="15">
        <f t="shared" si="15"/>
        <v>132.15999999999985</v>
      </c>
      <c r="V53" s="11">
        <v>171.3</v>
      </c>
      <c r="W53" s="22">
        <f t="shared" si="5"/>
        <v>5.1434164053300746</v>
      </c>
      <c r="X53" s="13">
        <v>0</v>
      </c>
    </row>
    <row r="54" spans="1:24" x14ac:dyDescent="0.25">
      <c r="A54" s="2">
        <v>36661</v>
      </c>
      <c r="B54" s="7">
        <f t="shared" si="0"/>
        <v>2000</v>
      </c>
      <c r="C54" s="7">
        <f t="shared" si="1"/>
        <v>5</v>
      </c>
      <c r="D54" s="5">
        <f t="shared" si="2"/>
        <v>148.70000000000002</v>
      </c>
      <c r="E54" s="5">
        <v>148.70000000000002</v>
      </c>
      <c r="F54" s="5">
        <f t="shared" si="3"/>
        <v>5.0019308534661091</v>
      </c>
      <c r="G54" s="5">
        <f t="shared" si="6"/>
        <v>146.5</v>
      </c>
      <c r="H54" s="5">
        <f t="shared" si="7"/>
        <v>2.2000000000000171</v>
      </c>
      <c r="I54" s="5">
        <f t="shared" si="8"/>
        <v>4.9870254284571223</v>
      </c>
      <c r="J54" s="5">
        <f t="shared" si="9"/>
        <v>1.4905425008986839E-2</v>
      </c>
      <c r="K54" s="5">
        <f t="shared" si="16"/>
        <v>-3.4220044751148926E-2</v>
      </c>
      <c r="L54">
        <v>28.79</v>
      </c>
      <c r="M54">
        <f t="shared" si="4"/>
        <v>3.3600281046240843</v>
      </c>
      <c r="N54">
        <f t="shared" si="10"/>
        <v>25.72</v>
      </c>
      <c r="O54">
        <f t="shared" si="11"/>
        <v>-4.120000000000001</v>
      </c>
      <c r="P54">
        <f t="shared" si="12"/>
        <v>3.2472688993694185</v>
      </c>
      <c r="Q54">
        <f t="shared" si="13"/>
        <v>0.11275920525466576</v>
      </c>
      <c r="R54">
        <f t="shared" si="17"/>
        <v>-0.14858087596614178</v>
      </c>
      <c r="S54" s="15">
        <v>1420.6</v>
      </c>
      <c r="T54" s="15">
        <f t="shared" si="14"/>
        <v>1452.43</v>
      </c>
      <c r="U54" s="15">
        <f t="shared" si="15"/>
        <v>-46.149999999999864</v>
      </c>
      <c r="V54" s="11">
        <v>171.5</v>
      </c>
      <c r="W54" s="22">
        <f t="shared" si="5"/>
        <v>5.144583266605995</v>
      </c>
      <c r="X54" s="13">
        <v>0</v>
      </c>
    </row>
    <row r="55" spans="1:24" x14ac:dyDescent="0.25">
      <c r="A55" s="2">
        <v>36692</v>
      </c>
      <c r="B55" s="7">
        <f t="shared" si="0"/>
        <v>2000</v>
      </c>
      <c r="C55" s="7">
        <f t="shared" si="1"/>
        <v>6</v>
      </c>
      <c r="D55" s="5">
        <f t="shared" si="2"/>
        <v>163.30000000000001</v>
      </c>
      <c r="E55" s="5">
        <v>163.30000000000001</v>
      </c>
      <c r="F55" s="5">
        <f t="shared" si="3"/>
        <v>5.0955889999764192</v>
      </c>
      <c r="G55" s="5">
        <f t="shared" si="6"/>
        <v>148.70000000000002</v>
      </c>
      <c r="H55" s="5">
        <f t="shared" si="7"/>
        <v>14.599999999999994</v>
      </c>
      <c r="I55" s="5">
        <f t="shared" si="8"/>
        <v>5.0019308534661091</v>
      </c>
      <c r="J55" s="5">
        <f t="shared" si="9"/>
        <v>9.3658146510310125E-2</v>
      </c>
      <c r="K55" s="5">
        <f t="shared" si="16"/>
        <v>1.4905425008986839E-2</v>
      </c>
      <c r="L55">
        <v>31.82</v>
      </c>
      <c r="M55">
        <f t="shared" si="4"/>
        <v>3.4600950229096408</v>
      </c>
      <c r="N55">
        <f t="shared" si="10"/>
        <v>28.79</v>
      </c>
      <c r="O55">
        <f t="shared" si="11"/>
        <v>3.0700000000000003</v>
      </c>
      <c r="P55">
        <f t="shared" si="12"/>
        <v>3.3600281046240843</v>
      </c>
      <c r="Q55">
        <f t="shared" si="13"/>
        <v>0.10006691828555647</v>
      </c>
      <c r="R55">
        <f t="shared" si="17"/>
        <v>0.11275920525466576</v>
      </c>
      <c r="S55" s="15">
        <v>1454.6</v>
      </c>
      <c r="T55" s="15">
        <f t="shared" si="14"/>
        <v>1420.6</v>
      </c>
      <c r="U55" s="15">
        <f t="shared" si="15"/>
        <v>-31.830000000000155</v>
      </c>
      <c r="V55" s="11">
        <v>172.4</v>
      </c>
      <c r="W55" s="22">
        <f t="shared" si="5"/>
        <v>5.1498173582295932</v>
      </c>
      <c r="X55" s="13">
        <v>0</v>
      </c>
    </row>
    <row r="56" spans="1:24" x14ac:dyDescent="0.25">
      <c r="A56" s="2">
        <v>36722</v>
      </c>
      <c r="B56" s="7">
        <f t="shared" si="0"/>
        <v>2000</v>
      </c>
      <c r="C56" s="7">
        <f t="shared" si="1"/>
        <v>7</v>
      </c>
      <c r="D56" s="5">
        <f t="shared" si="2"/>
        <v>155.1</v>
      </c>
      <c r="E56" s="5">
        <v>155.1</v>
      </c>
      <c r="F56" s="5">
        <f t="shared" si="3"/>
        <v>5.0440700701824932</v>
      </c>
      <c r="G56" s="5">
        <f t="shared" si="6"/>
        <v>163.30000000000001</v>
      </c>
      <c r="H56" s="5">
        <f t="shared" si="7"/>
        <v>-8.2000000000000171</v>
      </c>
      <c r="I56" s="5">
        <f t="shared" si="8"/>
        <v>5.0955889999764192</v>
      </c>
      <c r="J56" s="5">
        <f t="shared" si="9"/>
        <v>-5.1518929793926027E-2</v>
      </c>
      <c r="K56" s="5">
        <f t="shared" si="16"/>
        <v>9.3658146510310125E-2</v>
      </c>
      <c r="L56">
        <v>29.7</v>
      </c>
      <c r="M56">
        <f t="shared" si="4"/>
        <v>3.3911470458086539</v>
      </c>
      <c r="N56">
        <f t="shared" si="10"/>
        <v>31.82</v>
      </c>
      <c r="O56">
        <f t="shared" si="11"/>
        <v>3.0300000000000011</v>
      </c>
      <c r="P56">
        <f t="shared" si="12"/>
        <v>3.4600950229096408</v>
      </c>
      <c r="Q56">
        <f t="shared" si="13"/>
        <v>-6.8947977100986879E-2</v>
      </c>
      <c r="R56">
        <f t="shared" si="17"/>
        <v>0.10006691828555647</v>
      </c>
      <c r="S56" s="15">
        <v>1430.83</v>
      </c>
      <c r="T56" s="15">
        <f t="shared" si="14"/>
        <v>1454.6</v>
      </c>
      <c r="U56" s="15">
        <f t="shared" si="15"/>
        <v>34</v>
      </c>
      <c r="V56" s="11">
        <v>172.8</v>
      </c>
      <c r="W56" s="22">
        <f t="shared" si="5"/>
        <v>5.1521348563699556</v>
      </c>
      <c r="X56" s="13">
        <v>0</v>
      </c>
    </row>
    <row r="57" spans="1:24" x14ac:dyDescent="0.25">
      <c r="A57" s="2">
        <v>36753</v>
      </c>
      <c r="B57" s="7">
        <f t="shared" si="0"/>
        <v>2000</v>
      </c>
      <c r="C57" s="7">
        <f t="shared" si="1"/>
        <v>8</v>
      </c>
      <c r="D57" s="5">
        <f t="shared" si="2"/>
        <v>146.5</v>
      </c>
      <c r="E57" s="5">
        <v>146.5</v>
      </c>
      <c r="F57" s="5">
        <f t="shared" si="3"/>
        <v>4.9870254284571223</v>
      </c>
      <c r="G57" s="5">
        <f t="shared" si="6"/>
        <v>155.1</v>
      </c>
      <c r="H57" s="5">
        <f t="shared" si="7"/>
        <v>-8.5999999999999943</v>
      </c>
      <c r="I57" s="5">
        <f t="shared" si="8"/>
        <v>5.0440700701824932</v>
      </c>
      <c r="J57" s="5">
        <f t="shared" si="9"/>
        <v>-5.7044641725370937E-2</v>
      </c>
      <c r="K57" s="5">
        <f t="shared" si="16"/>
        <v>-5.1518929793926027E-2</v>
      </c>
      <c r="L57">
        <v>31.26</v>
      </c>
      <c r="M57">
        <f t="shared" si="4"/>
        <v>3.4423393249933305</v>
      </c>
      <c r="N57">
        <f t="shared" si="10"/>
        <v>29.7</v>
      </c>
      <c r="O57">
        <f t="shared" si="11"/>
        <v>-2.120000000000001</v>
      </c>
      <c r="P57">
        <f t="shared" si="12"/>
        <v>3.3911470458086539</v>
      </c>
      <c r="Q57">
        <f t="shared" si="13"/>
        <v>5.1192279184676615E-2</v>
      </c>
      <c r="R57">
        <f t="shared" si="17"/>
        <v>-6.8947977100986879E-2</v>
      </c>
      <c r="S57" s="15">
        <v>1517.68</v>
      </c>
      <c r="T57" s="15">
        <f t="shared" si="14"/>
        <v>1430.83</v>
      </c>
      <c r="U57" s="15">
        <f t="shared" si="15"/>
        <v>-23.769999999999982</v>
      </c>
      <c r="V57" s="11">
        <v>172.8</v>
      </c>
      <c r="W57" s="22">
        <f t="shared" si="5"/>
        <v>5.1521348563699556</v>
      </c>
      <c r="X57" s="13">
        <v>0</v>
      </c>
    </row>
    <row r="58" spans="1:24" x14ac:dyDescent="0.25">
      <c r="A58" s="2">
        <v>36784</v>
      </c>
      <c r="B58" s="7">
        <f t="shared" si="0"/>
        <v>2000</v>
      </c>
      <c r="C58" s="7">
        <f t="shared" si="1"/>
        <v>9</v>
      </c>
      <c r="D58" s="5">
        <f t="shared" si="2"/>
        <v>155</v>
      </c>
      <c r="E58" s="5">
        <v>155</v>
      </c>
      <c r="F58" s="5">
        <f t="shared" si="3"/>
        <v>5.0434251169192468</v>
      </c>
      <c r="G58" s="5">
        <f t="shared" si="6"/>
        <v>146.5</v>
      </c>
      <c r="H58" s="5">
        <f t="shared" si="7"/>
        <v>8.5</v>
      </c>
      <c r="I58" s="5">
        <f t="shared" si="8"/>
        <v>4.9870254284571223</v>
      </c>
      <c r="J58" s="5">
        <f t="shared" si="9"/>
        <v>5.6399688462124509E-2</v>
      </c>
      <c r="K58" s="5">
        <f t="shared" si="16"/>
        <v>-5.7044641725370937E-2</v>
      </c>
      <c r="L58">
        <v>33.880000000000003</v>
      </c>
      <c r="M58">
        <f t="shared" si="4"/>
        <v>3.5228248697838538</v>
      </c>
      <c r="N58">
        <f t="shared" si="10"/>
        <v>31.26</v>
      </c>
      <c r="O58">
        <f t="shared" si="11"/>
        <v>1.5600000000000023</v>
      </c>
      <c r="P58">
        <f t="shared" si="12"/>
        <v>3.4423393249933305</v>
      </c>
      <c r="Q58">
        <f t="shared" si="13"/>
        <v>8.0485544790523278E-2</v>
      </c>
      <c r="R58">
        <f t="shared" si="17"/>
        <v>5.1192279184676615E-2</v>
      </c>
      <c r="S58" s="15">
        <v>1436.52</v>
      </c>
      <c r="T58" s="15">
        <f t="shared" si="14"/>
        <v>1517.68</v>
      </c>
      <c r="U58" s="15">
        <f t="shared" si="15"/>
        <v>86.850000000000136</v>
      </c>
      <c r="V58" s="11">
        <v>173.7</v>
      </c>
      <c r="W58" s="22">
        <f t="shared" si="5"/>
        <v>5.1573296732470588</v>
      </c>
      <c r="X58" s="13">
        <v>0</v>
      </c>
    </row>
    <row r="59" spans="1:24" x14ac:dyDescent="0.25">
      <c r="A59" s="2">
        <v>36814</v>
      </c>
      <c r="B59" s="7">
        <f t="shared" si="0"/>
        <v>2000</v>
      </c>
      <c r="C59" s="7">
        <f t="shared" si="1"/>
        <v>10</v>
      </c>
      <c r="D59" s="5">
        <f t="shared" si="2"/>
        <v>153.19999999999999</v>
      </c>
      <c r="E59" s="5">
        <v>153.19999999999999</v>
      </c>
      <c r="F59" s="5">
        <f t="shared" si="3"/>
        <v>5.0317442573064906</v>
      </c>
      <c r="G59" s="5">
        <f t="shared" si="6"/>
        <v>155</v>
      </c>
      <c r="H59" s="5">
        <f t="shared" si="7"/>
        <v>-1.8000000000000114</v>
      </c>
      <c r="I59" s="5">
        <f t="shared" si="8"/>
        <v>5.0434251169192468</v>
      </c>
      <c r="J59" s="5">
        <f t="shared" si="9"/>
        <v>-1.1680859612756223E-2</v>
      </c>
      <c r="K59" s="5">
        <f t="shared" si="16"/>
        <v>5.6399688462124509E-2</v>
      </c>
      <c r="L59">
        <v>33.11</v>
      </c>
      <c r="M59">
        <f t="shared" si="4"/>
        <v>3.4998353515591547</v>
      </c>
      <c r="N59">
        <f t="shared" si="10"/>
        <v>33.880000000000003</v>
      </c>
      <c r="O59">
        <f t="shared" si="11"/>
        <v>2.620000000000001</v>
      </c>
      <c r="P59">
        <f t="shared" si="12"/>
        <v>3.5228248697838538</v>
      </c>
      <c r="Q59">
        <f t="shared" si="13"/>
        <v>-2.2989518224699079E-2</v>
      </c>
      <c r="R59">
        <f t="shared" si="17"/>
        <v>8.0485544790523278E-2</v>
      </c>
      <c r="S59" s="15">
        <v>1429.4</v>
      </c>
      <c r="T59" s="15">
        <f t="shared" si="14"/>
        <v>1436.52</v>
      </c>
      <c r="U59" s="15">
        <f t="shared" si="15"/>
        <v>-81.160000000000082</v>
      </c>
      <c r="V59" s="11">
        <v>174</v>
      </c>
      <c r="W59" s="22">
        <f t="shared" si="5"/>
        <v>5.1590552992145291</v>
      </c>
      <c r="X59" s="13">
        <v>0</v>
      </c>
    </row>
    <row r="60" spans="1:24" x14ac:dyDescent="0.25">
      <c r="A60" s="2">
        <v>36845</v>
      </c>
      <c r="B60" s="7">
        <f t="shared" si="0"/>
        <v>2000</v>
      </c>
      <c r="C60" s="7">
        <f t="shared" si="1"/>
        <v>11</v>
      </c>
      <c r="D60" s="5">
        <f t="shared" si="2"/>
        <v>151.69999999999999</v>
      </c>
      <c r="E60" s="5">
        <v>151.69999999999999</v>
      </c>
      <c r="F60" s="5">
        <f t="shared" si="3"/>
        <v>5.0219048863544868</v>
      </c>
      <c r="G60" s="5">
        <f t="shared" si="6"/>
        <v>153.19999999999999</v>
      </c>
      <c r="H60" s="5">
        <f t="shared" si="7"/>
        <v>-1.5</v>
      </c>
      <c r="I60" s="5">
        <f t="shared" si="8"/>
        <v>5.0317442573064906</v>
      </c>
      <c r="J60" s="5">
        <f t="shared" si="9"/>
        <v>-9.839370952003712E-3</v>
      </c>
      <c r="K60" s="5">
        <f t="shared" si="16"/>
        <v>-1.1680859612756223E-2</v>
      </c>
      <c r="L60">
        <v>34.42</v>
      </c>
      <c r="M60">
        <f t="shared" si="4"/>
        <v>3.5386377907833935</v>
      </c>
      <c r="N60">
        <f t="shared" si="10"/>
        <v>33.11</v>
      </c>
      <c r="O60">
        <f t="shared" si="11"/>
        <v>-0.77000000000000313</v>
      </c>
      <c r="P60">
        <f t="shared" si="12"/>
        <v>3.4998353515591547</v>
      </c>
      <c r="Q60">
        <f t="shared" si="13"/>
        <v>3.8802439224238761E-2</v>
      </c>
      <c r="R60">
        <f t="shared" si="17"/>
        <v>-2.2989518224699079E-2</v>
      </c>
      <c r="S60" s="15">
        <v>1314.95</v>
      </c>
      <c r="T60" s="15">
        <f t="shared" si="14"/>
        <v>1429.4</v>
      </c>
      <c r="U60" s="15">
        <f t="shared" si="15"/>
        <v>-7.1199999999998909</v>
      </c>
      <c r="V60" s="11">
        <v>174.1</v>
      </c>
      <c r="W60" s="22">
        <f t="shared" si="5"/>
        <v>5.159629846774143</v>
      </c>
      <c r="X60" s="13">
        <v>0</v>
      </c>
    </row>
    <row r="61" spans="1:24" x14ac:dyDescent="0.25">
      <c r="A61" s="2">
        <v>36875</v>
      </c>
      <c r="B61" s="7">
        <f t="shared" si="0"/>
        <v>2000</v>
      </c>
      <c r="C61" s="7">
        <f t="shared" si="1"/>
        <v>12</v>
      </c>
      <c r="D61" s="5">
        <f t="shared" si="2"/>
        <v>144.30000000000001</v>
      </c>
      <c r="E61" s="5">
        <v>144.30000000000001</v>
      </c>
      <c r="F61" s="5">
        <f t="shared" si="3"/>
        <v>4.9718944657798252</v>
      </c>
      <c r="G61" s="5">
        <f t="shared" si="6"/>
        <v>151.69999999999999</v>
      </c>
      <c r="H61" s="5">
        <f t="shared" si="7"/>
        <v>-7.3999999999999773</v>
      </c>
      <c r="I61" s="5">
        <f t="shared" si="8"/>
        <v>5.0219048863544868</v>
      </c>
      <c r="J61" s="5">
        <f t="shared" si="9"/>
        <v>-5.0010420574661651E-2</v>
      </c>
      <c r="K61" s="5">
        <f t="shared" si="16"/>
        <v>-9.839370952003712E-3</v>
      </c>
      <c r="L61">
        <v>28.44</v>
      </c>
      <c r="M61">
        <f t="shared" si="4"/>
        <v>3.3477966049350401</v>
      </c>
      <c r="N61">
        <f t="shared" si="10"/>
        <v>34.42</v>
      </c>
      <c r="O61">
        <f t="shared" si="11"/>
        <v>1.3100000000000023</v>
      </c>
      <c r="P61">
        <f t="shared" si="12"/>
        <v>3.5386377907833935</v>
      </c>
      <c r="Q61">
        <f t="shared" si="13"/>
        <v>-0.19084118584835341</v>
      </c>
      <c r="R61">
        <f t="shared" si="17"/>
        <v>3.8802439224238761E-2</v>
      </c>
      <c r="S61" s="15">
        <v>1320.28</v>
      </c>
      <c r="T61" s="15">
        <f t="shared" si="14"/>
        <v>1314.95</v>
      </c>
      <c r="U61" s="15">
        <f t="shared" si="15"/>
        <v>-114.45000000000005</v>
      </c>
      <c r="V61" s="11">
        <v>174</v>
      </c>
      <c r="W61" s="22">
        <f t="shared" si="5"/>
        <v>5.1590552992145291</v>
      </c>
      <c r="X61" s="13">
        <v>0</v>
      </c>
    </row>
    <row r="62" spans="1:24" x14ac:dyDescent="0.25">
      <c r="A62" s="2">
        <v>36906</v>
      </c>
      <c r="B62" s="7">
        <f t="shared" si="0"/>
        <v>2001</v>
      </c>
      <c r="C62" s="7">
        <f t="shared" si="1"/>
        <v>1</v>
      </c>
      <c r="D62" s="5">
        <f t="shared" si="2"/>
        <v>144.70000000000002</v>
      </c>
      <c r="E62" s="5">
        <v>144.70000000000002</v>
      </c>
      <c r="F62" s="5">
        <f t="shared" si="3"/>
        <v>4.974662633637438</v>
      </c>
      <c r="G62" s="5">
        <f t="shared" si="6"/>
        <v>144.30000000000001</v>
      </c>
      <c r="H62" s="5">
        <f t="shared" si="7"/>
        <v>0.40000000000000568</v>
      </c>
      <c r="I62" s="5">
        <f t="shared" si="8"/>
        <v>4.9718944657798252</v>
      </c>
      <c r="J62" s="5">
        <f t="shared" si="9"/>
        <v>2.7681678576128022E-3</v>
      </c>
      <c r="K62" s="5">
        <f t="shared" si="16"/>
        <v>-5.0010420574661651E-2</v>
      </c>
      <c r="L62">
        <v>29.59</v>
      </c>
      <c r="M62">
        <f t="shared" si="4"/>
        <v>3.3874364664121184</v>
      </c>
      <c r="N62">
        <f t="shared" si="10"/>
        <v>28.44</v>
      </c>
      <c r="O62">
        <f t="shared" si="11"/>
        <v>-5.98</v>
      </c>
      <c r="P62">
        <f t="shared" si="12"/>
        <v>3.3477966049350401</v>
      </c>
      <c r="Q62">
        <f t="shared" si="13"/>
        <v>3.963986147707832E-2</v>
      </c>
      <c r="R62">
        <f t="shared" si="17"/>
        <v>-0.19084118584835341</v>
      </c>
      <c r="S62" s="15">
        <v>1366.01</v>
      </c>
      <c r="T62" s="15">
        <f t="shared" si="14"/>
        <v>1320.28</v>
      </c>
      <c r="U62" s="15">
        <f t="shared" si="15"/>
        <v>5.3299999999999272</v>
      </c>
      <c r="V62" s="11">
        <v>175.1</v>
      </c>
      <c r="W62" s="22">
        <f t="shared" si="5"/>
        <v>5.1653572392918061</v>
      </c>
      <c r="X62" s="13">
        <v>0</v>
      </c>
    </row>
    <row r="63" spans="1:24" x14ac:dyDescent="0.25">
      <c r="A63" s="2">
        <v>36937</v>
      </c>
      <c r="B63" s="7">
        <f t="shared" si="0"/>
        <v>2001</v>
      </c>
      <c r="C63" s="7">
        <f t="shared" si="1"/>
        <v>2</v>
      </c>
      <c r="D63" s="5">
        <f t="shared" si="2"/>
        <v>145</v>
      </c>
      <c r="E63" s="5">
        <v>145</v>
      </c>
      <c r="F63" s="5">
        <f t="shared" si="3"/>
        <v>4.9767337424205742</v>
      </c>
      <c r="G63" s="5">
        <f t="shared" si="6"/>
        <v>144.70000000000002</v>
      </c>
      <c r="H63" s="5">
        <f t="shared" si="7"/>
        <v>0.29999999999998295</v>
      </c>
      <c r="I63" s="5">
        <f t="shared" si="8"/>
        <v>4.974662633637438</v>
      </c>
      <c r="J63" s="5">
        <f t="shared" si="9"/>
        <v>2.0711087831362107E-3</v>
      </c>
      <c r="K63" s="5">
        <f t="shared" si="16"/>
        <v>2.7681678576128022E-3</v>
      </c>
      <c r="L63">
        <v>29.61</v>
      </c>
      <c r="M63">
        <f t="shared" si="4"/>
        <v>3.3881121421135001</v>
      </c>
      <c r="N63">
        <f t="shared" si="10"/>
        <v>29.59</v>
      </c>
      <c r="O63">
        <f t="shared" si="11"/>
        <v>1.1499999999999986</v>
      </c>
      <c r="P63">
        <f t="shared" si="12"/>
        <v>3.3874364664121184</v>
      </c>
      <c r="Q63">
        <f t="shared" si="13"/>
        <v>6.7567570138171718E-4</v>
      </c>
      <c r="R63">
        <f t="shared" si="17"/>
        <v>3.963986147707832E-2</v>
      </c>
      <c r="S63" s="15">
        <v>1239.94</v>
      </c>
      <c r="T63" s="15">
        <f t="shared" si="14"/>
        <v>1366.01</v>
      </c>
      <c r="U63" s="15">
        <f t="shared" si="15"/>
        <v>45.730000000000018</v>
      </c>
      <c r="V63" s="11">
        <v>175.8</v>
      </c>
      <c r="W63" s="22">
        <f t="shared" si="5"/>
        <v>5.1693469852510763</v>
      </c>
      <c r="X63" s="13">
        <v>0</v>
      </c>
    </row>
    <row r="64" spans="1:24" x14ac:dyDescent="0.25">
      <c r="A64" s="2">
        <v>36965</v>
      </c>
      <c r="B64" s="7">
        <f t="shared" si="0"/>
        <v>2001</v>
      </c>
      <c r="C64" s="7">
        <f t="shared" si="1"/>
        <v>3</v>
      </c>
      <c r="D64" s="5">
        <f t="shared" si="2"/>
        <v>140.9</v>
      </c>
      <c r="E64" s="5">
        <v>140.9</v>
      </c>
      <c r="F64" s="5">
        <f t="shared" si="3"/>
        <v>4.9480504189046348</v>
      </c>
      <c r="G64" s="5">
        <f t="shared" si="6"/>
        <v>145</v>
      </c>
      <c r="H64" s="5">
        <f t="shared" si="7"/>
        <v>-4.0999999999999943</v>
      </c>
      <c r="I64" s="5">
        <f t="shared" si="8"/>
        <v>4.9767337424205742</v>
      </c>
      <c r="J64" s="5">
        <f t="shared" si="9"/>
        <v>-2.8683323515939385E-2</v>
      </c>
      <c r="K64" s="5">
        <f t="shared" si="16"/>
        <v>2.0711087831362107E-3</v>
      </c>
      <c r="L64">
        <v>27.25</v>
      </c>
      <c r="M64">
        <f t="shared" si="4"/>
        <v>3.3050535211092531</v>
      </c>
      <c r="N64">
        <f t="shared" si="10"/>
        <v>29.61</v>
      </c>
      <c r="O64">
        <f t="shared" si="11"/>
        <v>1.9999999999999574E-2</v>
      </c>
      <c r="P64">
        <f t="shared" si="12"/>
        <v>3.3881121421135001</v>
      </c>
      <c r="Q64">
        <f t="shared" si="13"/>
        <v>-8.3058621004246991E-2</v>
      </c>
      <c r="R64">
        <f t="shared" si="17"/>
        <v>6.7567570138171718E-4</v>
      </c>
      <c r="S64" s="15">
        <v>1160.33</v>
      </c>
      <c r="T64" s="15">
        <f t="shared" si="14"/>
        <v>1239.94</v>
      </c>
      <c r="U64" s="15">
        <f t="shared" si="15"/>
        <v>-126.06999999999994</v>
      </c>
      <c r="V64" s="11">
        <v>176.2</v>
      </c>
      <c r="W64" s="22">
        <f t="shared" si="5"/>
        <v>5.1716197135020794</v>
      </c>
      <c r="X64" s="13">
        <v>0</v>
      </c>
    </row>
    <row r="65" spans="1:24" x14ac:dyDescent="0.25">
      <c r="A65" s="2">
        <v>36996</v>
      </c>
      <c r="B65" s="7">
        <f t="shared" si="0"/>
        <v>2001</v>
      </c>
      <c r="C65" s="7">
        <f t="shared" si="1"/>
        <v>4</v>
      </c>
      <c r="D65" s="5">
        <f t="shared" si="2"/>
        <v>155.20000000000002</v>
      </c>
      <c r="E65" s="5">
        <v>155.20000000000002</v>
      </c>
      <c r="F65" s="5">
        <f t="shared" si="3"/>
        <v>5.0447146077491185</v>
      </c>
      <c r="G65" s="5">
        <f t="shared" si="6"/>
        <v>140.9</v>
      </c>
      <c r="H65" s="5">
        <f t="shared" si="7"/>
        <v>14.300000000000011</v>
      </c>
      <c r="I65" s="5">
        <f t="shared" si="8"/>
        <v>4.9480504189046348</v>
      </c>
      <c r="J65" s="5">
        <f t="shared" si="9"/>
        <v>9.6664188844483689E-2</v>
      </c>
      <c r="K65" s="5">
        <f t="shared" si="16"/>
        <v>-2.8683323515939385E-2</v>
      </c>
      <c r="L65">
        <v>27.49</v>
      </c>
      <c r="M65">
        <f t="shared" si="4"/>
        <v>3.3138223021771545</v>
      </c>
      <c r="N65">
        <f t="shared" si="10"/>
        <v>27.25</v>
      </c>
      <c r="O65">
        <f t="shared" si="11"/>
        <v>-2.3599999999999994</v>
      </c>
      <c r="P65">
        <f t="shared" si="12"/>
        <v>3.3050535211092531</v>
      </c>
      <c r="Q65">
        <f t="shared" si="13"/>
        <v>8.7687810679013545E-3</v>
      </c>
      <c r="R65">
        <f t="shared" si="17"/>
        <v>-8.3058621004246991E-2</v>
      </c>
      <c r="S65" s="15">
        <v>1249.46</v>
      </c>
      <c r="T65" s="15">
        <f t="shared" si="14"/>
        <v>1160.33</v>
      </c>
      <c r="U65" s="15">
        <f t="shared" si="15"/>
        <v>-79.610000000000127</v>
      </c>
      <c r="V65" s="11">
        <v>176.9</v>
      </c>
      <c r="W65" s="22">
        <f t="shared" si="5"/>
        <v>5.17558460116574</v>
      </c>
      <c r="X65" s="13">
        <v>0</v>
      </c>
    </row>
    <row r="66" spans="1:24" x14ac:dyDescent="0.25">
      <c r="A66" s="2">
        <v>37026</v>
      </c>
      <c r="B66" s="7">
        <f t="shared" si="0"/>
        <v>2001</v>
      </c>
      <c r="C66" s="7">
        <f t="shared" si="1"/>
        <v>5</v>
      </c>
      <c r="D66" s="5">
        <f t="shared" si="2"/>
        <v>170.2</v>
      </c>
      <c r="E66" s="5">
        <v>170.2</v>
      </c>
      <c r="F66" s="5">
        <f t="shared" si="3"/>
        <v>5.136974216139274</v>
      </c>
      <c r="G66" s="5">
        <f t="shared" si="6"/>
        <v>155.20000000000002</v>
      </c>
      <c r="H66" s="5">
        <f t="shared" si="7"/>
        <v>14.999999999999972</v>
      </c>
      <c r="I66" s="5">
        <f t="shared" si="8"/>
        <v>5.0447146077491185</v>
      </c>
      <c r="J66" s="5">
        <f t="shared" si="9"/>
        <v>9.2259608390155456E-2</v>
      </c>
      <c r="K66" s="5">
        <f t="shared" si="16"/>
        <v>9.6664188844483689E-2</v>
      </c>
      <c r="L66">
        <v>28.63</v>
      </c>
      <c r="M66">
        <f t="shared" si="4"/>
        <v>3.3544551191100238</v>
      </c>
      <c r="N66">
        <f t="shared" si="10"/>
        <v>27.49</v>
      </c>
      <c r="O66">
        <f t="shared" si="11"/>
        <v>0.23999999999999844</v>
      </c>
      <c r="P66">
        <f t="shared" si="12"/>
        <v>3.3138223021771545</v>
      </c>
      <c r="Q66">
        <f t="shared" si="13"/>
        <v>4.0632816932869353E-2</v>
      </c>
      <c r="R66">
        <f t="shared" si="17"/>
        <v>8.7687810679013545E-3</v>
      </c>
      <c r="S66" s="15">
        <v>1255.82</v>
      </c>
      <c r="T66" s="15">
        <f t="shared" si="14"/>
        <v>1249.46</v>
      </c>
      <c r="U66" s="15">
        <f t="shared" si="15"/>
        <v>89.130000000000109</v>
      </c>
      <c r="V66" s="11">
        <v>177.7</v>
      </c>
      <c r="W66" s="22">
        <f t="shared" si="5"/>
        <v>5.180096735160606</v>
      </c>
      <c r="X66" s="13">
        <v>0</v>
      </c>
    </row>
    <row r="67" spans="1:24" x14ac:dyDescent="0.25">
      <c r="A67" s="2">
        <v>37057</v>
      </c>
      <c r="B67" s="7">
        <f t="shared" ref="B67:B130" si="18">YEAR(A67)</f>
        <v>2001</v>
      </c>
      <c r="C67" s="7">
        <f t="shared" ref="C67:C130" si="19">MONTH(A67)</f>
        <v>6</v>
      </c>
      <c r="D67" s="5">
        <f t="shared" ref="D67:D130" si="20">E67</f>
        <v>161.60000000000002</v>
      </c>
      <c r="E67" s="5">
        <v>161.60000000000002</v>
      </c>
      <c r="F67" s="5">
        <f t="shared" ref="F67:F130" si="21">LN(E67)</f>
        <v>5.0851241460869954</v>
      </c>
      <c r="G67" s="5">
        <f t="shared" si="6"/>
        <v>170.2</v>
      </c>
      <c r="H67" s="5">
        <f t="shared" si="7"/>
        <v>-8.5999999999999659</v>
      </c>
      <c r="I67" s="5">
        <f t="shared" si="8"/>
        <v>5.136974216139274</v>
      </c>
      <c r="J67" s="5">
        <f t="shared" si="9"/>
        <v>-5.1850070052278596E-2</v>
      </c>
      <c r="K67" s="5">
        <f t="shared" si="16"/>
        <v>9.2259608390155456E-2</v>
      </c>
      <c r="L67">
        <v>27.6</v>
      </c>
      <c r="M67">
        <f t="shared" ref="M67:M130" si="22">LN(L67)</f>
        <v>3.3178157727231046</v>
      </c>
      <c r="N67">
        <f t="shared" si="10"/>
        <v>28.63</v>
      </c>
      <c r="O67">
        <f t="shared" si="11"/>
        <v>1.1400000000000006</v>
      </c>
      <c r="P67">
        <f t="shared" si="12"/>
        <v>3.3544551191100238</v>
      </c>
      <c r="Q67">
        <f t="shared" si="13"/>
        <v>-3.6639346386919236E-2</v>
      </c>
      <c r="R67">
        <f t="shared" si="17"/>
        <v>4.0632816932869353E-2</v>
      </c>
      <c r="S67" s="15">
        <v>1224.42</v>
      </c>
      <c r="T67" s="15">
        <f t="shared" si="14"/>
        <v>1255.82</v>
      </c>
      <c r="U67" s="15">
        <f t="shared" si="15"/>
        <v>6.3599999999999</v>
      </c>
      <c r="V67" s="11">
        <v>178</v>
      </c>
      <c r="W67" s="22">
        <f t="shared" ref="W67:W130" si="23">LN(V67)</f>
        <v>5.181783550292085</v>
      </c>
      <c r="X67" s="13">
        <v>0</v>
      </c>
    </row>
    <row r="68" spans="1:24" x14ac:dyDescent="0.25">
      <c r="A68" s="2">
        <v>37087</v>
      </c>
      <c r="B68" s="7">
        <f t="shared" si="18"/>
        <v>2001</v>
      </c>
      <c r="C68" s="7">
        <f t="shared" si="19"/>
        <v>7</v>
      </c>
      <c r="D68" s="5">
        <f t="shared" si="20"/>
        <v>142.1</v>
      </c>
      <c r="E68" s="5">
        <v>142.1</v>
      </c>
      <c r="F68" s="5">
        <f t="shared" si="21"/>
        <v>4.9565310351030547</v>
      </c>
      <c r="G68" s="5">
        <f t="shared" ref="G68:G131" si="24">E67</f>
        <v>161.60000000000002</v>
      </c>
      <c r="H68" s="5">
        <f t="shared" ref="H68:H131" si="25">D68-D67</f>
        <v>-19.500000000000028</v>
      </c>
      <c r="I68" s="5">
        <f t="shared" ref="I68:I131" si="26">F67</f>
        <v>5.0851241460869954</v>
      </c>
      <c r="J68" s="5">
        <f t="shared" ref="J68:J131" si="27">F68-F67</f>
        <v>-0.12859311098394066</v>
      </c>
      <c r="K68" s="5">
        <f t="shared" si="16"/>
        <v>-5.1850070052278596E-2</v>
      </c>
      <c r="L68">
        <v>26.43</v>
      </c>
      <c r="M68">
        <f t="shared" si="22"/>
        <v>3.2744997286161976</v>
      </c>
      <c r="N68">
        <f t="shared" ref="N68:N131" si="28">L67</f>
        <v>27.6</v>
      </c>
      <c r="O68">
        <f t="shared" ref="O68:O131" si="29">N68-N67</f>
        <v>-1.0299999999999976</v>
      </c>
      <c r="P68">
        <f t="shared" ref="P68:P131" si="30">M67</f>
        <v>3.3178157727231046</v>
      </c>
      <c r="Q68">
        <f t="shared" ref="Q68:Q131" si="31">M68-M67</f>
        <v>-4.3316044106906926E-2</v>
      </c>
      <c r="R68">
        <f t="shared" si="17"/>
        <v>-3.6639346386919236E-2</v>
      </c>
      <c r="S68" s="15">
        <v>1211.23</v>
      </c>
      <c r="T68" s="15">
        <f t="shared" ref="T68:T131" si="32">S67</f>
        <v>1224.42</v>
      </c>
      <c r="U68" s="15">
        <f t="shared" ref="U68:U131" si="33">T68-T67</f>
        <v>-31.399999999999864</v>
      </c>
      <c r="V68" s="11">
        <v>177.5</v>
      </c>
      <c r="W68" s="22">
        <f t="shared" si="23"/>
        <v>5.1789706089154706</v>
      </c>
      <c r="X68" s="13">
        <v>0</v>
      </c>
    </row>
    <row r="69" spans="1:24" x14ac:dyDescent="0.25">
      <c r="A69" s="2">
        <v>37118</v>
      </c>
      <c r="B69" s="7">
        <f t="shared" si="18"/>
        <v>2001</v>
      </c>
      <c r="C69" s="7">
        <f t="shared" si="19"/>
        <v>8</v>
      </c>
      <c r="D69" s="5">
        <f t="shared" si="20"/>
        <v>142.1</v>
      </c>
      <c r="E69" s="5">
        <v>142.1</v>
      </c>
      <c r="F69" s="5">
        <f t="shared" si="21"/>
        <v>4.9565310351030547</v>
      </c>
      <c r="G69" s="5">
        <f t="shared" si="24"/>
        <v>142.1</v>
      </c>
      <c r="H69" s="5">
        <f t="shared" si="25"/>
        <v>0</v>
      </c>
      <c r="I69" s="5">
        <f t="shared" si="26"/>
        <v>4.9565310351030547</v>
      </c>
      <c r="J69" s="5">
        <f t="shared" si="27"/>
        <v>0</v>
      </c>
      <c r="K69" s="5">
        <f t="shared" ref="K69:K132" si="34">J68</f>
        <v>-0.12859311098394066</v>
      </c>
      <c r="L69">
        <v>27.37</v>
      </c>
      <c r="M69">
        <f t="shared" si="22"/>
        <v>3.3094475230525879</v>
      </c>
      <c r="N69">
        <f t="shared" si="28"/>
        <v>26.43</v>
      </c>
      <c r="O69">
        <f t="shared" si="29"/>
        <v>-1.1700000000000017</v>
      </c>
      <c r="P69">
        <f t="shared" si="30"/>
        <v>3.2744997286161976</v>
      </c>
      <c r="Q69">
        <f t="shared" si="31"/>
        <v>3.4947794436390289E-2</v>
      </c>
      <c r="R69">
        <f t="shared" ref="R69:R132" si="35">Q68</f>
        <v>-4.3316044106906926E-2</v>
      </c>
      <c r="S69" s="15">
        <v>1133.58</v>
      </c>
      <c r="T69" s="15">
        <f t="shared" si="32"/>
        <v>1211.23</v>
      </c>
      <c r="U69" s="15">
        <f t="shared" si="33"/>
        <v>-13.190000000000055</v>
      </c>
      <c r="V69" s="11">
        <v>177.5</v>
      </c>
      <c r="W69" s="22">
        <f t="shared" si="23"/>
        <v>5.1789706089154706</v>
      </c>
      <c r="X69" s="13">
        <v>0</v>
      </c>
    </row>
    <row r="70" spans="1:24" x14ac:dyDescent="0.25">
      <c r="A70" s="2">
        <v>37149</v>
      </c>
      <c r="B70" s="7">
        <f t="shared" si="18"/>
        <v>2001</v>
      </c>
      <c r="C70" s="7">
        <f t="shared" si="19"/>
        <v>9</v>
      </c>
      <c r="D70" s="5">
        <f t="shared" si="20"/>
        <v>152.19999999999999</v>
      </c>
      <c r="E70" s="5">
        <v>152.19999999999999</v>
      </c>
      <c r="F70" s="5">
        <f t="shared" si="21"/>
        <v>5.0251954454275856</v>
      </c>
      <c r="G70" s="5">
        <f t="shared" si="24"/>
        <v>142.1</v>
      </c>
      <c r="H70" s="5">
        <f t="shared" si="25"/>
        <v>10.099999999999994</v>
      </c>
      <c r="I70" s="5">
        <f t="shared" si="26"/>
        <v>4.9565310351030547</v>
      </c>
      <c r="J70" s="5">
        <f t="shared" si="27"/>
        <v>6.8664410324530856E-2</v>
      </c>
      <c r="K70" s="5">
        <f t="shared" si="34"/>
        <v>0</v>
      </c>
      <c r="L70">
        <v>26.2</v>
      </c>
      <c r="M70">
        <f t="shared" si="22"/>
        <v>3.2657594107670511</v>
      </c>
      <c r="N70">
        <f t="shared" si="28"/>
        <v>27.37</v>
      </c>
      <c r="O70">
        <f t="shared" si="29"/>
        <v>0.94000000000000128</v>
      </c>
      <c r="P70">
        <f t="shared" si="30"/>
        <v>3.3094475230525879</v>
      </c>
      <c r="Q70">
        <f t="shared" si="31"/>
        <v>-4.3688112285536818E-2</v>
      </c>
      <c r="R70">
        <f t="shared" si="35"/>
        <v>3.4947794436390289E-2</v>
      </c>
      <c r="S70" s="15">
        <v>1040.94</v>
      </c>
      <c r="T70" s="15">
        <f t="shared" si="32"/>
        <v>1133.58</v>
      </c>
      <c r="U70" s="15">
        <f t="shared" si="33"/>
        <v>-77.650000000000091</v>
      </c>
      <c r="V70" s="11">
        <v>178.3</v>
      </c>
      <c r="W70" s="22">
        <f t="shared" si="23"/>
        <v>5.1834675248690951</v>
      </c>
      <c r="X70" s="13">
        <v>0</v>
      </c>
    </row>
    <row r="71" spans="1:24" x14ac:dyDescent="0.25">
      <c r="A71" s="2">
        <v>37179</v>
      </c>
      <c r="B71" s="7">
        <f t="shared" si="18"/>
        <v>2001</v>
      </c>
      <c r="C71" s="7">
        <f t="shared" si="19"/>
        <v>10</v>
      </c>
      <c r="D71" s="5">
        <f t="shared" si="20"/>
        <v>131.5</v>
      </c>
      <c r="E71" s="5">
        <v>131.5</v>
      </c>
      <c r="F71" s="5">
        <f t="shared" si="21"/>
        <v>4.8790068516178193</v>
      </c>
      <c r="G71" s="5">
        <f t="shared" si="24"/>
        <v>152.19999999999999</v>
      </c>
      <c r="H71" s="5">
        <f t="shared" si="25"/>
        <v>-20.699999999999989</v>
      </c>
      <c r="I71" s="5">
        <f t="shared" si="26"/>
        <v>5.0251954454275856</v>
      </c>
      <c r="J71" s="5">
        <f t="shared" si="27"/>
        <v>-0.14618859380976623</v>
      </c>
      <c r="K71" s="5">
        <f t="shared" si="34"/>
        <v>6.8664410324530856E-2</v>
      </c>
      <c r="L71">
        <v>22.17</v>
      </c>
      <c r="M71">
        <f t="shared" si="22"/>
        <v>3.0987400236282201</v>
      </c>
      <c r="N71">
        <f t="shared" si="28"/>
        <v>26.2</v>
      </c>
      <c r="O71">
        <f t="shared" si="29"/>
        <v>-1.1700000000000017</v>
      </c>
      <c r="P71">
        <f t="shared" si="30"/>
        <v>3.2657594107670511</v>
      </c>
      <c r="Q71">
        <f t="shared" si="31"/>
        <v>-0.16701938713883102</v>
      </c>
      <c r="R71">
        <f t="shared" si="35"/>
        <v>-4.3688112285536818E-2</v>
      </c>
      <c r="S71" s="15">
        <v>1059.78</v>
      </c>
      <c r="T71" s="15">
        <f t="shared" si="32"/>
        <v>1040.94</v>
      </c>
      <c r="U71" s="15">
        <f t="shared" si="33"/>
        <v>-92.639999999999873</v>
      </c>
      <c r="V71" s="11">
        <v>177.7</v>
      </c>
      <c r="W71" s="22">
        <f t="shared" si="23"/>
        <v>5.180096735160606</v>
      </c>
      <c r="X71" s="13">
        <v>0</v>
      </c>
    </row>
    <row r="72" spans="1:24" x14ac:dyDescent="0.25">
      <c r="A72" s="2">
        <v>37210</v>
      </c>
      <c r="B72" s="7">
        <f t="shared" si="18"/>
        <v>2001</v>
      </c>
      <c r="C72" s="7">
        <f t="shared" si="19"/>
        <v>11</v>
      </c>
      <c r="D72" s="5">
        <f t="shared" si="20"/>
        <v>117.10000000000001</v>
      </c>
      <c r="E72" s="5">
        <v>117.10000000000001</v>
      </c>
      <c r="F72" s="5">
        <f t="shared" si="21"/>
        <v>4.7630282706036713</v>
      </c>
      <c r="G72" s="5">
        <f t="shared" si="24"/>
        <v>131.5</v>
      </c>
      <c r="H72" s="5">
        <f t="shared" si="25"/>
        <v>-14.399999999999991</v>
      </c>
      <c r="I72" s="5">
        <f t="shared" si="26"/>
        <v>4.8790068516178193</v>
      </c>
      <c r="J72" s="5">
        <f t="shared" si="27"/>
        <v>-0.11597858101414804</v>
      </c>
      <c r="K72" s="5">
        <f t="shared" si="34"/>
        <v>-0.14618859380976623</v>
      </c>
      <c r="L72">
        <v>19.64</v>
      </c>
      <c r="M72">
        <f t="shared" si="22"/>
        <v>2.9775683029263198</v>
      </c>
      <c r="N72">
        <f t="shared" si="28"/>
        <v>22.17</v>
      </c>
      <c r="O72">
        <f t="shared" si="29"/>
        <v>-4.0299999999999976</v>
      </c>
      <c r="P72">
        <f t="shared" si="30"/>
        <v>3.0987400236282201</v>
      </c>
      <c r="Q72">
        <f t="shared" si="31"/>
        <v>-0.1211717207019003</v>
      </c>
      <c r="R72">
        <f t="shared" si="35"/>
        <v>-0.16701938713883102</v>
      </c>
      <c r="S72" s="15">
        <v>1139.45</v>
      </c>
      <c r="T72" s="15">
        <f t="shared" si="32"/>
        <v>1059.78</v>
      </c>
      <c r="U72" s="15">
        <f t="shared" si="33"/>
        <v>18.839999999999918</v>
      </c>
      <c r="V72" s="11">
        <v>177.4</v>
      </c>
      <c r="W72" s="22">
        <f t="shared" si="23"/>
        <v>5.1784070698754787</v>
      </c>
      <c r="X72" s="13">
        <v>0</v>
      </c>
    </row>
    <row r="73" spans="1:24" x14ac:dyDescent="0.25">
      <c r="A73" s="2">
        <v>37240</v>
      </c>
      <c r="B73" s="7">
        <f t="shared" si="18"/>
        <v>2001</v>
      </c>
      <c r="C73" s="7">
        <f t="shared" si="19"/>
        <v>12</v>
      </c>
      <c r="D73" s="5">
        <f t="shared" si="20"/>
        <v>108.60000000000001</v>
      </c>
      <c r="E73" s="5">
        <v>108.60000000000001</v>
      </c>
      <c r="F73" s="5">
        <f t="shared" si="21"/>
        <v>4.6876714074998356</v>
      </c>
      <c r="G73" s="5">
        <f t="shared" si="24"/>
        <v>117.10000000000001</v>
      </c>
      <c r="H73" s="5">
        <f t="shared" si="25"/>
        <v>-8.5</v>
      </c>
      <c r="I73" s="5">
        <f t="shared" si="26"/>
        <v>4.7630282706036713</v>
      </c>
      <c r="J73" s="5">
        <f t="shared" si="27"/>
        <v>-7.5356863103835714E-2</v>
      </c>
      <c r="K73" s="5">
        <f t="shared" si="34"/>
        <v>-0.11597858101414804</v>
      </c>
      <c r="L73">
        <v>19.39</v>
      </c>
      <c r="M73">
        <f t="shared" si="22"/>
        <v>2.9647574692545606</v>
      </c>
      <c r="N73">
        <f t="shared" si="28"/>
        <v>19.64</v>
      </c>
      <c r="O73">
        <f t="shared" si="29"/>
        <v>-2.5300000000000011</v>
      </c>
      <c r="P73">
        <f t="shared" si="30"/>
        <v>2.9775683029263198</v>
      </c>
      <c r="Q73">
        <f t="shared" si="31"/>
        <v>-1.281083367175917E-2</v>
      </c>
      <c r="R73">
        <f t="shared" si="35"/>
        <v>-0.1211717207019003</v>
      </c>
      <c r="S73" s="15">
        <v>1148.08</v>
      </c>
      <c r="T73" s="15">
        <f t="shared" si="32"/>
        <v>1139.45</v>
      </c>
      <c r="U73" s="15">
        <f t="shared" si="33"/>
        <v>79.670000000000073</v>
      </c>
      <c r="V73" s="11">
        <v>176.7</v>
      </c>
      <c r="W73" s="22">
        <f t="shared" si="23"/>
        <v>5.1744533793256506</v>
      </c>
      <c r="X73" s="13">
        <v>0</v>
      </c>
    </row>
    <row r="74" spans="1:24" x14ac:dyDescent="0.25">
      <c r="A74" s="2">
        <v>37271</v>
      </c>
      <c r="B74" s="7">
        <f t="shared" si="18"/>
        <v>2002</v>
      </c>
      <c r="C74" s="7">
        <f t="shared" si="19"/>
        <v>1</v>
      </c>
      <c r="D74" s="5">
        <f t="shared" si="20"/>
        <v>110.7</v>
      </c>
      <c r="E74" s="5">
        <v>110.7</v>
      </c>
      <c r="F74" s="5">
        <f t="shared" si="21"/>
        <v>4.7068238397145912</v>
      </c>
      <c r="G74" s="5">
        <f t="shared" si="24"/>
        <v>108.60000000000001</v>
      </c>
      <c r="H74" s="5">
        <f t="shared" si="25"/>
        <v>2.0999999999999943</v>
      </c>
      <c r="I74" s="5">
        <f t="shared" si="26"/>
        <v>4.6876714074998356</v>
      </c>
      <c r="J74" s="5">
        <f t="shared" si="27"/>
        <v>1.9152432214755599E-2</v>
      </c>
      <c r="K74" s="5">
        <f t="shared" si="34"/>
        <v>-7.5356863103835714E-2</v>
      </c>
      <c r="L74">
        <v>19.72</v>
      </c>
      <c r="M74">
        <f t="shared" si="22"/>
        <v>2.9816333491744893</v>
      </c>
      <c r="N74">
        <f t="shared" si="28"/>
        <v>19.39</v>
      </c>
      <c r="O74">
        <f t="shared" si="29"/>
        <v>-0.25</v>
      </c>
      <c r="P74">
        <f t="shared" si="30"/>
        <v>2.9647574692545606</v>
      </c>
      <c r="Q74">
        <f t="shared" si="31"/>
        <v>1.6875879919928671E-2</v>
      </c>
      <c r="R74">
        <f t="shared" si="35"/>
        <v>-1.281083367175917E-2</v>
      </c>
      <c r="S74" s="15">
        <v>1130.2</v>
      </c>
      <c r="T74" s="15">
        <f t="shared" si="32"/>
        <v>1148.08</v>
      </c>
      <c r="U74" s="15">
        <f t="shared" si="33"/>
        <v>8.6299999999998818</v>
      </c>
      <c r="V74" s="11">
        <v>177.1</v>
      </c>
      <c r="W74" s="22">
        <f t="shared" si="23"/>
        <v>5.1767145447887879</v>
      </c>
      <c r="X74" s="13">
        <v>0</v>
      </c>
    </row>
    <row r="75" spans="1:24" x14ac:dyDescent="0.25">
      <c r="A75" s="2">
        <v>37302</v>
      </c>
      <c r="B75" s="7">
        <f t="shared" si="18"/>
        <v>2002</v>
      </c>
      <c r="C75" s="7">
        <f t="shared" si="19"/>
        <v>2</v>
      </c>
      <c r="D75" s="5">
        <f t="shared" si="20"/>
        <v>111.4</v>
      </c>
      <c r="E75" s="5">
        <v>111.4</v>
      </c>
      <c r="F75" s="5">
        <f t="shared" si="21"/>
        <v>4.7131273274931837</v>
      </c>
      <c r="G75" s="5">
        <f t="shared" si="24"/>
        <v>110.7</v>
      </c>
      <c r="H75" s="5">
        <f t="shared" si="25"/>
        <v>0.70000000000000284</v>
      </c>
      <c r="I75" s="5">
        <f t="shared" si="26"/>
        <v>4.7068238397145912</v>
      </c>
      <c r="J75" s="5">
        <f t="shared" si="27"/>
        <v>6.3034877785925758E-3</v>
      </c>
      <c r="K75" s="5">
        <f t="shared" si="34"/>
        <v>1.9152432214755599E-2</v>
      </c>
      <c r="L75">
        <v>20.72</v>
      </c>
      <c r="M75">
        <f t="shared" si="22"/>
        <v>3.0310994173912822</v>
      </c>
      <c r="N75">
        <f t="shared" si="28"/>
        <v>19.72</v>
      </c>
      <c r="O75">
        <f t="shared" si="29"/>
        <v>0.32999999999999829</v>
      </c>
      <c r="P75">
        <f t="shared" si="30"/>
        <v>2.9816333491744893</v>
      </c>
      <c r="Q75">
        <f t="shared" si="31"/>
        <v>4.9466068216792891E-2</v>
      </c>
      <c r="R75">
        <f t="shared" si="35"/>
        <v>1.6875879919928671E-2</v>
      </c>
      <c r="S75" s="15">
        <v>1106.73</v>
      </c>
      <c r="T75" s="15">
        <f t="shared" si="32"/>
        <v>1130.2</v>
      </c>
      <c r="U75" s="15">
        <f t="shared" si="33"/>
        <v>-17.879999999999882</v>
      </c>
      <c r="V75" s="11">
        <v>177.8</v>
      </c>
      <c r="W75" s="22">
        <f t="shared" si="23"/>
        <v>5.1806593230798041</v>
      </c>
      <c r="X75" s="13">
        <v>0</v>
      </c>
    </row>
    <row r="76" spans="1:24" x14ac:dyDescent="0.25">
      <c r="A76" s="2">
        <v>37330</v>
      </c>
      <c r="B76" s="7">
        <f t="shared" si="18"/>
        <v>2002</v>
      </c>
      <c r="C76" s="7">
        <f t="shared" si="19"/>
        <v>3</v>
      </c>
      <c r="D76" s="5">
        <f t="shared" si="20"/>
        <v>124.9</v>
      </c>
      <c r="E76" s="5">
        <v>124.9</v>
      </c>
      <c r="F76" s="5">
        <f t="shared" si="21"/>
        <v>4.8275134171315317</v>
      </c>
      <c r="G76" s="5">
        <f t="shared" si="24"/>
        <v>111.4</v>
      </c>
      <c r="H76" s="5">
        <f t="shared" si="25"/>
        <v>13.5</v>
      </c>
      <c r="I76" s="5">
        <f t="shared" si="26"/>
        <v>4.7131273274931837</v>
      </c>
      <c r="J76" s="5">
        <f t="shared" si="27"/>
        <v>0.11438608963834795</v>
      </c>
      <c r="K76" s="5">
        <f t="shared" si="34"/>
        <v>6.3034877785925758E-3</v>
      </c>
      <c r="L76">
        <v>24.53</v>
      </c>
      <c r="M76">
        <f t="shared" si="22"/>
        <v>3.1998968582703982</v>
      </c>
      <c r="N76">
        <f t="shared" si="28"/>
        <v>20.72</v>
      </c>
      <c r="O76">
        <f t="shared" si="29"/>
        <v>1</v>
      </c>
      <c r="P76">
        <f t="shared" si="30"/>
        <v>3.0310994173912822</v>
      </c>
      <c r="Q76">
        <f t="shared" si="31"/>
        <v>0.16879744087911597</v>
      </c>
      <c r="R76">
        <f t="shared" si="35"/>
        <v>4.9466068216792891E-2</v>
      </c>
      <c r="S76" s="15">
        <v>1147.3900000000001</v>
      </c>
      <c r="T76" s="15">
        <f t="shared" si="32"/>
        <v>1106.73</v>
      </c>
      <c r="U76" s="15">
        <f t="shared" si="33"/>
        <v>-23.470000000000027</v>
      </c>
      <c r="V76" s="11">
        <v>178.8</v>
      </c>
      <c r="W76" s="22">
        <f t="shared" si="23"/>
        <v>5.1862678627394141</v>
      </c>
      <c r="X76" s="13">
        <v>0</v>
      </c>
    </row>
    <row r="77" spans="1:24" x14ac:dyDescent="0.25">
      <c r="A77" s="2">
        <v>37361</v>
      </c>
      <c r="B77" s="7">
        <f t="shared" si="18"/>
        <v>2002</v>
      </c>
      <c r="C77" s="7">
        <f t="shared" si="19"/>
        <v>4</v>
      </c>
      <c r="D77" s="5">
        <f t="shared" si="20"/>
        <v>139.69999999999999</v>
      </c>
      <c r="E77" s="5">
        <v>139.69999999999999</v>
      </c>
      <c r="F77" s="5">
        <f t="shared" si="21"/>
        <v>4.939497266262916</v>
      </c>
      <c r="G77" s="5">
        <f t="shared" si="24"/>
        <v>124.9</v>
      </c>
      <c r="H77" s="5">
        <f t="shared" si="25"/>
        <v>14.799999999999983</v>
      </c>
      <c r="I77" s="5">
        <f t="shared" si="26"/>
        <v>4.8275134171315317</v>
      </c>
      <c r="J77" s="5">
        <f t="shared" si="27"/>
        <v>0.11198384913138426</v>
      </c>
      <c r="K77" s="5">
        <f t="shared" si="34"/>
        <v>0.11438608963834795</v>
      </c>
      <c r="L77">
        <v>26.18</v>
      </c>
      <c r="M77">
        <f t="shared" si="22"/>
        <v>3.2649957604817539</v>
      </c>
      <c r="N77">
        <f t="shared" si="28"/>
        <v>24.53</v>
      </c>
      <c r="O77">
        <f t="shared" si="29"/>
        <v>3.8100000000000023</v>
      </c>
      <c r="P77">
        <f t="shared" si="30"/>
        <v>3.1998968582703982</v>
      </c>
      <c r="Q77">
        <f t="shared" si="31"/>
        <v>6.5098902211355725E-2</v>
      </c>
      <c r="R77">
        <f t="shared" si="35"/>
        <v>0.16879744087911597</v>
      </c>
      <c r="S77" s="15">
        <v>1076.92</v>
      </c>
      <c r="T77" s="15">
        <f t="shared" si="32"/>
        <v>1147.3900000000001</v>
      </c>
      <c r="U77" s="15">
        <f t="shared" si="33"/>
        <v>40.660000000000082</v>
      </c>
      <c r="V77" s="11">
        <v>179.8</v>
      </c>
      <c r="W77" s="22">
        <f t="shared" si="23"/>
        <v>5.1918451220375204</v>
      </c>
      <c r="X77" s="13">
        <v>0</v>
      </c>
    </row>
    <row r="78" spans="1:24" x14ac:dyDescent="0.25">
      <c r="A78" s="2">
        <v>37391</v>
      </c>
      <c r="B78" s="7">
        <f t="shared" si="18"/>
        <v>2002</v>
      </c>
      <c r="C78" s="7">
        <f t="shared" si="19"/>
        <v>5</v>
      </c>
      <c r="D78" s="5">
        <f t="shared" si="20"/>
        <v>139.19999999999999</v>
      </c>
      <c r="E78" s="5">
        <v>139.19999999999999</v>
      </c>
      <c r="F78" s="5">
        <f t="shared" si="21"/>
        <v>4.9359117479003194</v>
      </c>
      <c r="G78" s="5">
        <f t="shared" si="24"/>
        <v>139.69999999999999</v>
      </c>
      <c r="H78" s="5">
        <f t="shared" si="25"/>
        <v>-0.5</v>
      </c>
      <c r="I78" s="5">
        <f t="shared" si="26"/>
        <v>4.939497266262916</v>
      </c>
      <c r="J78" s="5">
        <f t="shared" si="27"/>
        <v>-3.5855183625965736E-3</v>
      </c>
      <c r="K78" s="5">
        <f t="shared" si="34"/>
        <v>0.11198384913138426</v>
      </c>
      <c r="L78">
        <v>27.04</v>
      </c>
      <c r="M78">
        <f t="shared" si="22"/>
        <v>3.2973172511747633</v>
      </c>
      <c r="N78">
        <f t="shared" si="28"/>
        <v>26.18</v>
      </c>
      <c r="O78">
        <f t="shared" si="29"/>
        <v>1.6499999999999986</v>
      </c>
      <c r="P78">
        <f t="shared" si="30"/>
        <v>3.2649957604817539</v>
      </c>
      <c r="Q78">
        <f t="shared" si="31"/>
        <v>3.232149069300938E-2</v>
      </c>
      <c r="R78">
        <f t="shared" si="35"/>
        <v>6.5098902211355725E-2</v>
      </c>
      <c r="S78" s="15">
        <v>1067.1400000000001</v>
      </c>
      <c r="T78" s="15">
        <f t="shared" si="32"/>
        <v>1076.92</v>
      </c>
      <c r="U78" s="15">
        <f t="shared" si="33"/>
        <v>-70.470000000000027</v>
      </c>
      <c r="V78" s="11">
        <v>179.8</v>
      </c>
      <c r="W78" s="22">
        <f t="shared" si="23"/>
        <v>5.1918451220375204</v>
      </c>
      <c r="X78" s="13">
        <v>0</v>
      </c>
    </row>
    <row r="79" spans="1:24" x14ac:dyDescent="0.25">
      <c r="A79" s="2">
        <v>37422</v>
      </c>
      <c r="B79" s="7">
        <f t="shared" si="18"/>
        <v>2002</v>
      </c>
      <c r="C79" s="7">
        <f t="shared" si="19"/>
        <v>6</v>
      </c>
      <c r="D79" s="5">
        <f t="shared" si="20"/>
        <v>138.19999999999999</v>
      </c>
      <c r="E79" s="5">
        <v>138.19999999999999</v>
      </c>
      <c r="F79" s="5">
        <f t="shared" si="21"/>
        <v>4.9287019113335697</v>
      </c>
      <c r="G79" s="5">
        <f t="shared" si="24"/>
        <v>139.19999999999999</v>
      </c>
      <c r="H79" s="5">
        <f t="shared" si="25"/>
        <v>-1</v>
      </c>
      <c r="I79" s="5">
        <f t="shared" si="26"/>
        <v>4.9359117479003194</v>
      </c>
      <c r="J79" s="5">
        <f t="shared" si="27"/>
        <v>-7.2098365667496722E-3</v>
      </c>
      <c r="K79" s="5">
        <f t="shared" si="34"/>
        <v>-3.5855183625965736E-3</v>
      </c>
      <c r="L79">
        <v>25.52</v>
      </c>
      <c r="M79">
        <f t="shared" si="22"/>
        <v>3.2394624584765892</v>
      </c>
      <c r="N79">
        <f t="shared" si="28"/>
        <v>27.04</v>
      </c>
      <c r="O79">
        <f t="shared" si="29"/>
        <v>0.85999999999999943</v>
      </c>
      <c r="P79">
        <f t="shared" si="30"/>
        <v>3.2973172511747633</v>
      </c>
      <c r="Q79">
        <f t="shared" si="31"/>
        <v>-5.7854792698174062E-2</v>
      </c>
      <c r="R79">
        <f t="shared" si="35"/>
        <v>3.232149069300938E-2</v>
      </c>
      <c r="S79" s="15">
        <v>989.82</v>
      </c>
      <c r="T79" s="15">
        <f t="shared" si="32"/>
        <v>1067.1400000000001</v>
      </c>
      <c r="U79" s="15">
        <f t="shared" si="33"/>
        <v>-9.7799999999999727</v>
      </c>
      <c r="V79" s="11">
        <v>179.9</v>
      </c>
      <c r="W79" s="22">
        <f t="shared" si="23"/>
        <v>5.1924011409564876</v>
      </c>
      <c r="X79" s="13">
        <v>0</v>
      </c>
    </row>
    <row r="80" spans="1:24" x14ac:dyDescent="0.25">
      <c r="A80" s="2">
        <v>37452</v>
      </c>
      <c r="B80" s="7">
        <f t="shared" si="18"/>
        <v>2002</v>
      </c>
      <c r="C80" s="7">
        <f t="shared" si="19"/>
        <v>7</v>
      </c>
      <c r="D80" s="5">
        <f t="shared" si="20"/>
        <v>139.69999999999999</v>
      </c>
      <c r="E80" s="5">
        <v>139.69999999999999</v>
      </c>
      <c r="F80" s="5">
        <f t="shared" si="21"/>
        <v>4.939497266262916</v>
      </c>
      <c r="G80" s="5">
        <f t="shared" si="24"/>
        <v>138.19999999999999</v>
      </c>
      <c r="H80" s="5">
        <f t="shared" si="25"/>
        <v>1.5</v>
      </c>
      <c r="I80" s="5">
        <f t="shared" si="26"/>
        <v>4.9287019113335697</v>
      </c>
      <c r="J80" s="5">
        <f t="shared" si="27"/>
        <v>1.0795354929346246E-2</v>
      </c>
      <c r="K80" s="5">
        <f t="shared" si="34"/>
        <v>-7.2098365667496722E-3</v>
      </c>
      <c r="L80">
        <v>26.97</v>
      </c>
      <c r="M80">
        <f t="shared" si="22"/>
        <v>3.2947251371516386</v>
      </c>
      <c r="N80">
        <f t="shared" si="28"/>
        <v>25.52</v>
      </c>
      <c r="O80">
        <f t="shared" si="29"/>
        <v>-1.5199999999999996</v>
      </c>
      <c r="P80">
        <f t="shared" si="30"/>
        <v>3.2394624584765892</v>
      </c>
      <c r="Q80">
        <f t="shared" si="31"/>
        <v>5.5262678675049415E-2</v>
      </c>
      <c r="R80">
        <f t="shared" si="35"/>
        <v>-5.7854792698174062E-2</v>
      </c>
      <c r="S80" s="15">
        <v>911.62</v>
      </c>
      <c r="T80" s="15">
        <f t="shared" si="32"/>
        <v>989.82</v>
      </c>
      <c r="U80" s="15">
        <f t="shared" si="33"/>
        <v>-77.32000000000005</v>
      </c>
      <c r="V80" s="11">
        <v>180.1</v>
      </c>
      <c r="W80" s="22">
        <f t="shared" si="23"/>
        <v>5.1935122521819101</v>
      </c>
      <c r="X80" s="13">
        <v>0</v>
      </c>
    </row>
    <row r="81" spans="1:24" x14ac:dyDescent="0.25">
      <c r="A81" s="2">
        <v>37483</v>
      </c>
      <c r="B81" s="7">
        <f t="shared" si="18"/>
        <v>2002</v>
      </c>
      <c r="C81" s="7">
        <f t="shared" si="19"/>
        <v>8</v>
      </c>
      <c r="D81" s="5">
        <f t="shared" si="20"/>
        <v>139.6</v>
      </c>
      <c r="E81" s="5">
        <v>139.6</v>
      </c>
      <c r="F81" s="5">
        <f t="shared" si="21"/>
        <v>4.9387811903282719</v>
      </c>
      <c r="G81" s="5">
        <f t="shared" si="24"/>
        <v>139.69999999999999</v>
      </c>
      <c r="H81" s="5">
        <f t="shared" si="25"/>
        <v>-9.9999999999994316E-2</v>
      </c>
      <c r="I81" s="5">
        <f t="shared" si="26"/>
        <v>4.939497266262916</v>
      </c>
      <c r="J81" s="5">
        <f t="shared" si="27"/>
        <v>-7.1607593464406705E-4</v>
      </c>
      <c r="K81" s="5">
        <f t="shared" si="34"/>
        <v>1.0795354929346246E-2</v>
      </c>
      <c r="L81">
        <v>28.39</v>
      </c>
      <c r="M81">
        <f t="shared" si="22"/>
        <v>3.3460369704848798</v>
      </c>
      <c r="N81">
        <f t="shared" si="28"/>
        <v>26.97</v>
      </c>
      <c r="O81">
        <f t="shared" si="29"/>
        <v>1.4499999999999993</v>
      </c>
      <c r="P81">
        <f t="shared" si="30"/>
        <v>3.2947251371516386</v>
      </c>
      <c r="Q81">
        <f t="shared" si="31"/>
        <v>5.1311833333241186E-2</v>
      </c>
      <c r="R81">
        <f t="shared" si="35"/>
        <v>5.5262678675049415E-2</v>
      </c>
      <c r="S81" s="15">
        <v>916.07</v>
      </c>
      <c r="T81" s="15">
        <f t="shared" si="32"/>
        <v>911.62</v>
      </c>
      <c r="U81" s="15">
        <f t="shared" si="33"/>
        <v>-78.200000000000045</v>
      </c>
      <c r="V81" s="11">
        <v>180.7</v>
      </c>
      <c r="W81" s="22">
        <f t="shared" si="23"/>
        <v>5.1968381975981828</v>
      </c>
      <c r="X81" s="13">
        <v>0</v>
      </c>
    </row>
    <row r="82" spans="1:24" x14ac:dyDescent="0.25">
      <c r="A82" s="2">
        <v>37514</v>
      </c>
      <c r="B82" s="7">
        <f t="shared" si="18"/>
        <v>2002</v>
      </c>
      <c r="C82" s="7">
        <f t="shared" si="19"/>
        <v>9</v>
      </c>
      <c r="D82" s="5">
        <f t="shared" si="20"/>
        <v>140</v>
      </c>
      <c r="E82" s="5">
        <v>140</v>
      </c>
      <c r="F82" s="5">
        <f t="shared" si="21"/>
        <v>4.9416424226093039</v>
      </c>
      <c r="G82" s="5">
        <f t="shared" si="24"/>
        <v>139.6</v>
      </c>
      <c r="H82" s="5">
        <f t="shared" si="25"/>
        <v>0.40000000000000568</v>
      </c>
      <c r="I82" s="5">
        <f t="shared" si="26"/>
        <v>4.9387811903282719</v>
      </c>
      <c r="J82" s="5">
        <f t="shared" si="27"/>
        <v>2.8612322810319668E-3</v>
      </c>
      <c r="K82" s="5">
        <f t="shared" si="34"/>
        <v>-7.1607593464406705E-4</v>
      </c>
      <c r="L82">
        <v>29.66</v>
      </c>
      <c r="M82">
        <f t="shared" si="22"/>
        <v>3.3897993367097858</v>
      </c>
      <c r="N82">
        <f t="shared" si="28"/>
        <v>28.39</v>
      </c>
      <c r="O82">
        <f t="shared" si="29"/>
        <v>1.4200000000000017</v>
      </c>
      <c r="P82">
        <f t="shared" si="30"/>
        <v>3.3460369704848798</v>
      </c>
      <c r="Q82">
        <f t="shared" si="31"/>
        <v>4.3762366224906035E-2</v>
      </c>
      <c r="R82">
        <f t="shared" si="35"/>
        <v>5.1311833333241186E-2</v>
      </c>
      <c r="S82" s="15">
        <v>815.28</v>
      </c>
      <c r="T82" s="15">
        <f t="shared" si="32"/>
        <v>916.07</v>
      </c>
      <c r="U82" s="15">
        <f t="shared" si="33"/>
        <v>4.4500000000000455</v>
      </c>
      <c r="V82" s="11">
        <v>181</v>
      </c>
      <c r="W82" s="22">
        <f t="shared" si="23"/>
        <v>5.1984970312658261</v>
      </c>
      <c r="X82" s="13">
        <v>0</v>
      </c>
    </row>
    <row r="83" spans="1:24" x14ac:dyDescent="0.25">
      <c r="A83" s="2">
        <v>37544</v>
      </c>
      <c r="B83" s="7">
        <f t="shared" si="18"/>
        <v>2002</v>
      </c>
      <c r="C83" s="7">
        <f t="shared" si="19"/>
        <v>10</v>
      </c>
      <c r="D83" s="5">
        <f t="shared" si="20"/>
        <v>144.5</v>
      </c>
      <c r="E83" s="5">
        <v>144.5</v>
      </c>
      <c r="F83" s="5">
        <f t="shared" si="21"/>
        <v>4.9732795075524869</v>
      </c>
      <c r="G83" s="5">
        <f t="shared" si="24"/>
        <v>140</v>
      </c>
      <c r="H83" s="5">
        <f t="shared" si="25"/>
        <v>4.5</v>
      </c>
      <c r="I83" s="5">
        <f t="shared" si="26"/>
        <v>4.9416424226093039</v>
      </c>
      <c r="J83" s="5">
        <f t="shared" si="27"/>
        <v>3.1637084943183069E-2</v>
      </c>
      <c r="K83" s="5">
        <f t="shared" si="34"/>
        <v>2.8612322810319668E-3</v>
      </c>
      <c r="L83">
        <v>28.84</v>
      </c>
      <c r="M83">
        <f t="shared" si="22"/>
        <v>3.3617633124167483</v>
      </c>
      <c r="N83">
        <f t="shared" si="28"/>
        <v>29.66</v>
      </c>
      <c r="O83">
        <f t="shared" si="29"/>
        <v>1.2699999999999996</v>
      </c>
      <c r="P83">
        <f t="shared" si="30"/>
        <v>3.3897993367097858</v>
      </c>
      <c r="Q83">
        <f t="shared" si="31"/>
        <v>-2.8036024293037531E-2</v>
      </c>
      <c r="R83">
        <f t="shared" si="35"/>
        <v>4.3762366224906035E-2</v>
      </c>
      <c r="S83" s="15">
        <v>885.76</v>
      </c>
      <c r="T83" s="15">
        <f t="shared" si="32"/>
        <v>815.28</v>
      </c>
      <c r="U83" s="15">
        <f t="shared" si="33"/>
        <v>-100.79000000000008</v>
      </c>
      <c r="V83" s="11">
        <v>181.3</v>
      </c>
      <c r="W83" s="22">
        <f t="shared" si="23"/>
        <v>5.2001531177608058</v>
      </c>
      <c r="X83" s="13">
        <v>0</v>
      </c>
    </row>
    <row r="84" spans="1:24" x14ac:dyDescent="0.25">
      <c r="A84" s="2">
        <v>37575</v>
      </c>
      <c r="B84" s="7">
        <f t="shared" si="18"/>
        <v>2002</v>
      </c>
      <c r="C84" s="7">
        <f t="shared" si="19"/>
        <v>11</v>
      </c>
      <c r="D84" s="5">
        <f t="shared" si="20"/>
        <v>141.9</v>
      </c>
      <c r="E84" s="5">
        <v>141.9</v>
      </c>
      <c r="F84" s="5">
        <f t="shared" si="21"/>
        <v>4.9551225841659967</v>
      </c>
      <c r="G84" s="5">
        <f t="shared" si="24"/>
        <v>144.5</v>
      </c>
      <c r="H84" s="5">
        <f t="shared" si="25"/>
        <v>-2.5999999999999943</v>
      </c>
      <c r="I84" s="5">
        <f t="shared" si="26"/>
        <v>4.9732795075524869</v>
      </c>
      <c r="J84" s="5">
        <f t="shared" si="27"/>
        <v>-1.815692338649022E-2</v>
      </c>
      <c r="K84" s="5">
        <f t="shared" si="34"/>
        <v>3.1637084943183069E-2</v>
      </c>
      <c r="L84">
        <v>26.35</v>
      </c>
      <c r="M84">
        <f t="shared" si="22"/>
        <v>3.2714682749873716</v>
      </c>
      <c r="N84">
        <f t="shared" si="28"/>
        <v>28.84</v>
      </c>
      <c r="O84">
        <f t="shared" si="29"/>
        <v>-0.82000000000000028</v>
      </c>
      <c r="P84">
        <f t="shared" si="30"/>
        <v>3.3617633124167483</v>
      </c>
      <c r="Q84">
        <f t="shared" si="31"/>
        <v>-9.0295037429376723E-2</v>
      </c>
      <c r="R84">
        <f t="shared" si="35"/>
        <v>-2.8036024293037531E-2</v>
      </c>
      <c r="S84" s="15">
        <v>936.31</v>
      </c>
      <c r="T84" s="15">
        <f t="shared" si="32"/>
        <v>885.76</v>
      </c>
      <c r="U84" s="15">
        <f t="shared" si="33"/>
        <v>70.480000000000018</v>
      </c>
      <c r="V84" s="11">
        <v>181.3</v>
      </c>
      <c r="W84" s="22">
        <f t="shared" si="23"/>
        <v>5.2001531177608058</v>
      </c>
      <c r="X84" s="13">
        <v>0</v>
      </c>
    </row>
    <row r="85" spans="1:24" x14ac:dyDescent="0.25">
      <c r="A85" s="2">
        <v>37605</v>
      </c>
      <c r="B85" s="7">
        <f t="shared" si="18"/>
        <v>2002</v>
      </c>
      <c r="C85" s="7">
        <f t="shared" si="19"/>
        <v>12</v>
      </c>
      <c r="D85" s="5">
        <f t="shared" si="20"/>
        <v>138.6</v>
      </c>
      <c r="E85" s="5">
        <v>138.6</v>
      </c>
      <c r="F85" s="5">
        <f t="shared" si="21"/>
        <v>4.9315920867558027</v>
      </c>
      <c r="G85" s="5">
        <f t="shared" si="24"/>
        <v>141.9</v>
      </c>
      <c r="H85" s="5">
        <f t="shared" si="25"/>
        <v>-3.3000000000000114</v>
      </c>
      <c r="I85" s="5">
        <f t="shared" si="26"/>
        <v>4.9551225841659967</v>
      </c>
      <c r="J85" s="5">
        <f t="shared" si="27"/>
        <v>-2.3530497410193973E-2</v>
      </c>
      <c r="K85" s="5">
        <f t="shared" si="34"/>
        <v>-1.815692338649022E-2</v>
      </c>
      <c r="L85">
        <v>29.46</v>
      </c>
      <c r="M85">
        <f t="shared" si="22"/>
        <v>3.3830334110344844</v>
      </c>
      <c r="N85">
        <f t="shared" si="28"/>
        <v>26.35</v>
      </c>
      <c r="O85">
        <f t="shared" si="29"/>
        <v>-2.4899999999999984</v>
      </c>
      <c r="P85">
        <f t="shared" si="30"/>
        <v>3.2714682749873716</v>
      </c>
      <c r="Q85">
        <f t="shared" si="31"/>
        <v>0.11156513604711282</v>
      </c>
      <c r="R85">
        <f t="shared" si="35"/>
        <v>-9.0295037429376723E-2</v>
      </c>
      <c r="S85" s="15">
        <v>879.82</v>
      </c>
      <c r="T85" s="15">
        <f t="shared" si="32"/>
        <v>936.31</v>
      </c>
      <c r="U85" s="15">
        <f t="shared" si="33"/>
        <v>50.549999999999955</v>
      </c>
      <c r="V85" s="11">
        <v>180.9</v>
      </c>
      <c r="W85" s="22">
        <f t="shared" si="23"/>
        <v>5.1979443924012498</v>
      </c>
      <c r="X85" s="13">
        <v>0</v>
      </c>
    </row>
    <row r="86" spans="1:24" x14ac:dyDescent="0.25">
      <c r="A86" s="2">
        <v>37636</v>
      </c>
      <c r="B86" s="7">
        <f t="shared" si="18"/>
        <v>2003</v>
      </c>
      <c r="C86" s="7">
        <f t="shared" si="19"/>
        <v>1</v>
      </c>
      <c r="D86" s="5">
        <f t="shared" si="20"/>
        <v>145.79999999999998</v>
      </c>
      <c r="E86" s="5">
        <v>145.79999999999998</v>
      </c>
      <c r="F86" s="5">
        <f t="shared" si="21"/>
        <v>4.9822358195745577</v>
      </c>
      <c r="G86" s="5">
        <f t="shared" si="24"/>
        <v>138.6</v>
      </c>
      <c r="H86" s="5">
        <f t="shared" si="25"/>
        <v>7.1999999999999886</v>
      </c>
      <c r="I86" s="5">
        <f t="shared" si="26"/>
        <v>4.9315920867558027</v>
      </c>
      <c r="J86" s="5">
        <f t="shared" si="27"/>
        <v>5.0643732818755005E-2</v>
      </c>
      <c r="K86" s="5">
        <f t="shared" si="34"/>
        <v>-2.3530497410193973E-2</v>
      </c>
      <c r="L86">
        <v>32.950000000000003</v>
      </c>
      <c r="M86">
        <f t="shared" si="22"/>
        <v>3.4949912609485163</v>
      </c>
      <c r="N86">
        <f t="shared" si="28"/>
        <v>29.46</v>
      </c>
      <c r="O86">
        <f t="shared" si="29"/>
        <v>3.1099999999999994</v>
      </c>
      <c r="P86">
        <f t="shared" si="30"/>
        <v>3.3830334110344844</v>
      </c>
      <c r="Q86">
        <f t="shared" si="31"/>
        <v>0.1119578499140319</v>
      </c>
      <c r="R86">
        <f t="shared" si="35"/>
        <v>0.11156513604711282</v>
      </c>
      <c r="S86" s="15">
        <v>855.7</v>
      </c>
      <c r="T86" s="15">
        <f t="shared" si="32"/>
        <v>879.82</v>
      </c>
      <c r="U86" s="15">
        <f t="shared" si="33"/>
        <v>-56.489999999999895</v>
      </c>
      <c r="V86" s="11">
        <v>181.7</v>
      </c>
      <c r="W86" s="22">
        <f t="shared" si="23"/>
        <v>5.2023569754021253</v>
      </c>
      <c r="X86" s="13">
        <v>0</v>
      </c>
    </row>
    <row r="87" spans="1:24" x14ac:dyDescent="0.25">
      <c r="A87" s="2">
        <v>37667</v>
      </c>
      <c r="B87" s="7">
        <f t="shared" si="18"/>
        <v>2003</v>
      </c>
      <c r="C87" s="7">
        <f t="shared" si="19"/>
        <v>2</v>
      </c>
      <c r="D87" s="5">
        <f t="shared" si="20"/>
        <v>161.30000000000001</v>
      </c>
      <c r="E87" s="5">
        <v>161.30000000000001</v>
      </c>
      <c r="F87" s="5">
        <f t="shared" si="21"/>
        <v>5.0832659851311632</v>
      </c>
      <c r="G87" s="5">
        <f t="shared" si="24"/>
        <v>145.79999999999998</v>
      </c>
      <c r="H87" s="5">
        <f t="shared" si="25"/>
        <v>15.500000000000028</v>
      </c>
      <c r="I87" s="5">
        <f t="shared" si="26"/>
        <v>4.9822358195745577</v>
      </c>
      <c r="J87" s="5">
        <f t="shared" si="27"/>
        <v>0.10103016555660549</v>
      </c>
      <c r="K87" s="5">
        <f t="shared" si="34"/>
        <v>5.0643732818755005E-2</v>
      </c>
      <c r="L87">
        <v>35.83</v>
      </c>
      <c r="M87">
        <f t="shared" si="22"/>
        <v>3.5787855313168624</v>
      </c>
      <c r="N87">
        <f t="shared" si="28"/>
        <v>32.950000000000003</v>
      </c>
      <c r="O87">
        <f t="shared" si="29"/>
        <v>3.490000000000002</v>
      </c>
      <c r="P87">
        <f t="shared" si="30"/>
        <v>3.4949912609485163</v>
      </c>
      <c r="Q87">
        <f t="shared" si="31"/>
        <v>8.379427036834608E-2</v>
      </c>
      <c r="R87">
        <f t="shared" si="35"/>
        <v>0.1119578499140319</v>
      </c>
      <c r="S87" s="15">
        <v>841.15</v>
      </c>
      <c r="T87" s="15">
        <f t="shared" si="32"/>
        <v>855.7</v>
      </c>
      <c r="U87" s="15">
        <f t="shared" si="33"/>
        <v>-24.120000000000005</v>
      </c>
      <c r="V87" s="11">
        <v>183.1</v>
      </c>
      <c r="W87" s="22">
        <f t="shared" si="23"/>
        <v>5.2100324516804646</v>
      </c>
      <c r="X87" s="13">
        <v>0</v>
      </c>
    </row>
    <row r="88" spans="1:24" x14ac:dyDescent="0.25">
      <c r="A88" s="2">
        <v>37695</v>
      </c>
      <c r="B88" s="7">
        <f t="shared" si="18"/>
        <v>2003</v>
      </c>
      <c r="C88" s="7">
        <f t="shared" si="19"/>
        <v>3</v>
      </c>
      <c r="D88" s="5">
        <f t="shared" si="20"/>
        <v>169.3</v>
      </c>
      <c r="E88" s="5">
        <v>169.3</v>
      </c>
      <c r="F88" s="5">
        <f t="shared" si="21"/>
        <v>5.1316722891390896</v>
      </c>
      <c r="G88" s="5">
        <f t="shared" si="24"/>
        <v>161.30000000000001</v>
      </c>
      <c r="H88" s="5">
        <f t="shared" si="25"/>
        <v>8</v>
      </c>
      <c r="I88" s="5">
        <f t="shared" si="26"/>
        <v>5.0832659851311632</v>
      </c>
      <c r="J88" s="5">
        <f t="shared" si="27"/>
        <v>4.8406304007926337E-2</v>
      </c>
      <c r="K88" s="5">
        <f t="shared" si="34"/>
        <v>0.10103016555660549</v>
      </c>
      <c r="L88">
        <v>33.51</v>
      </c>
      <c r="M88">
        <f t="shared" si="22"/>
        <v>3.5118439017492191</v>
      </c>
      <c r="N88">
        <f t="shared" si="28"/>
        <v>35.83</v>
      </c>
      <c r="O88">
        <f t="shared" si="29"/>
        <v>2.8799999999999955</v>
      </c>
      <c r="P88">
        <f t="shared" si="30"/>
        <v>3.5787855313168624</v>
      </c>
      <c r="Q88">
        <f t="shared" si="31"/>
        <v>-6.6941629567643268E-2</v>
      </c>
      <c r="R88">
        <f t="shared" si="35"/>
        <v>8.379427036834608E-2</v>
      </c>
      <c r="S88" s="15">
        <v>848.18</v>
      </c>
      <c r="T88" s="15">
        <f t="shared" si="32"/>
        <v>841.15</v>
      </c>
      <c r="U88" s="15">
        <f t="shared" si="33"/>
        <v>-14.550000000000068</v>
      </c>
      <c r="V88" s="11">
        <v>184.2</v>
      </c>
      <c r="W88" s="22">
        <f t="shared" si="23"/>
        <v>5.2160221238212063</v>
      </c>
      <c r="X88" s="13">
        <v>0</v>
      </c>
    </row>
    <row r="89" spans="1:24" x14ac:dyDescent="0.25">
      <c r="A89" s="2">
        <v>37726</v>
      </c>
      <c r="B89" s="7">
        <f t="shared" si="18"/>
        <v>2003</v>
      </c>
      <c r="C89" s="7">
        <f t="shared" si="19"/>
        <v>4</v>
      </c>
      <c r="D89" s="5">
        <f t="shared" si="20"/>
        <v>158.9</v>
      </c>
      <c r="E89" s="5">
        <v>158.9</v>
      </c>
      <c r="F89" s="5">
        <f t="shared" si="21"/>
        <v>5.0682750735426705</v>
      </c>
      <c r="G89" s="5">
        <f t="shared" si="24"/>
        <v>169.3</v>
      </c>
      <c r="H89" s="5">
        <f t="shared" si="25"/>
        <v>-10.400000000000006</v>
      </c>
      <c r="I89" s="5">
        <f t="shared" si="26"/>
        <v>5.1316722891390896</v>
      </c>
      <c r="J89" s="5">
        <f t="shared" si="27"/>
        <v>-6.3397215596419088E-2</v>
      </c>
      <c r="K89" s="5">
        <f t="shared" si="34"/>
        <v>4.8406304007926337E-2</v>
      </c>
      <c r="L89">
        <v>28.17</v>
      </c>
      <c r="M89">
        <f t="shared" si="22"/>
        <v>3.3382575818882811</v>
      </c>
      <c r="N89">
        <f t="shared" si="28"/>
        <v>33.51</v>
      </c>
      <c r="O89">
        <f t="shared" si="29"/>
        <v>-2.3200000000000003</v>
      </c>
      <c r="P89">
        <f t="shared" si="30"/>
        <v>3.5118439017492191</v>
      </c>
      <c r="Q89">
        <f t="shared" si="31"/>
        <v>-0.17358631986093798</v>
      </c>
      <c r="R89">
        <f t="shared" si="35"/>
        <v>-6.6941629567643268E-2</v>
      </c>
      <c r="S89" s="15">
        <v>916.92</v>
      </c>
      <c r="T89" s="15">
        <f t="shared" si="32"/>
        <v>848.18</v>
      </c>
      <c r="U89" s="15">
        <f t="shared" si="33"/>
        <v>7.0299999999999727</v>
      </c>
      <c r="V89" s="11">
        <v>183.8</v>
      </c>
      <c r="W89" s="22">
        <f t="shared" si="23"/>
        <v>5.2138482099215864</v>
      </c>
      <c r="X89" s="13">
        <v>0</v>
      </c>
    </row>
    <row r="90" spans="1:24" x14ac:dyDescent="0.25">
      <c r="A90" s="2">
        <v>37756</v>
      </c>
      <c r="B90" s="7">
        <f t="shared" si="18"/>
        <v>2003</v>
      </c>
      <c r="C90" s="7">
        <f t="shared" si="19"/>
        <v>5</v>
      </c>
      <c r="D90" s="5">
        <f t="shared" si="20"/>
        <v>149.70000000000002</v>
      </c>
      <c r="E90" s="5">
        <v>149.70000000000002</v>
      </c>
      <c r="F90" s="5">
        <f t="shared" si="21"/>
        <v>5.0086332914255829</v>
      </c>
      <c r="G90" s="5">
        <f t="shared" si="24"/>
        <v>158.9</v>
      </c>
      <c r="H90" s="5">
        <f t="shared" si="25"/>
        <v>-9.1999999999999886</v>
      </c>
      <c r="I90" s="5">
        <f t="shared" si="26"/>
        <v>5.0682750735426705</v>
      </c>
      <c r="J90" s="5">
        <f t="shared" si="27"/>
        <v>-5.9641782117087594E-2</v>
      </c>
      <c r="K90" s="5">
        <f t="shared" si="34"/>
        <v>-6.3397215596419088E-2</v>
      </c>
      <c r="L90">
        <v>28.11</v>
      </c>
      <c r="M90">
        <f t="shared" si="22"/>
        <v>3.3361253849184407</v>
      </c>
      <c r="N90">
        <f t="shared" si="28"/>
        <v>28.17</v>
      </c>
      <c r="O90">
        <f t="shared" si="29"/>
        <v>-5.3399999999999963</v>
      </c>
      <c r="P90">
        <f t="shared" si="30"/>
        <v>3.3382575818882811</v>
      </c>
      <c r="Q90">
        <f t="shared" si="31"/>
        <v>-2.1321969698404608E-3</v>
      </c>
      <c r="R90">
        <f t="shared" si="35"/>
        <v>-0.17358631986093798</v>
      </c>
      <c r="S90" s="15">
        <v>963.59</v>
      </c>
      <c r="T90" s="15">
        <f t="shared" si="32"/>
        <v>916.92</v>
      </c>
      <c r="U90" s="15">
        <f t="shared" si="33"/>
        <v>68.740000000000009</v>
      </c>
      <c r="V90" s="11">
        <v>183.5</v>
      </c>
      <c r="W90" s="22">
        <f t="shared" si="23"/>
        <v>5.2122146674946253</v>
      </c>
      <c r="X90" s="13">
        <v>0</v>
      </c>
    </row>
    <row r="91" spans="1:24" x14ac:dyDescent="0.25">
      <c r="A91" s="2">
        <v>37787</v>
      </c>
      <c r="B91" s="7">
        <f t="shared" si="18"/>
        <v>2003</v>
      </c>
      <c r="C91" s="7">
        <f t="shared" si="19"/>
        <v>6</v>
      </c>
      <c r="D91" s="5">
        <f t="shared" si="20"/>
        <v>149.30000000000001</v>
      </c>
      <c r="E91" s="5">
        <v>149.30000000000001</v>
      </c>
      <c r="F91" s="5">
        <f t="shared" si="21"/>
        <v>5.0059577045451444</v>
      </c>
      <c r="G91" s="5">
        <f t="shared" si="24"/>
        <v>149.70000000000002</v>
      </c>
      <c r="H91" s="5">
        <f t="shared" si="25"/>
        <v>-0.40000000000000568</v>
      </c>
      <c r="I91" s="5">
        <f t="shared" si="26"/>
        <v>5.0086332914255829</v>
      </c>
      <c r="J91" s="5">
        <f t="shared" si="27"/>
        <v>-2.6755868804384519E-3</v>
      </c>
      <c r="K91" s="5">
        <f t="shared" si="34"/>
        <v>-5.9641782117087594E-2</v>
      </c>
      <c r="L91">
        <v>30.66</v>
      </c>
      <c r="M91">
        <f t="shared" si="22"/>
        <v>3.422958873443668</v>
      </c>
      <c r="N91">
        <f t="shared" si="28"/>
        <v>28.11</v>
      </c>
      <c r="O91">
        <f t="shared" si="29"/>
        <v>-6.0000000000002274E-2</v>
      </c>
      <c r="P91">
        <f t="shared" si="30"/>
        <v>3.3361253849184407</v>
      </c>
      <c r="Q91">
        <f t="shared" si="31"/>
        <v>8.683348852522732E-2</v>
      </c>
      <c r="R91">
        <f t="shared" si="35"/>
        <v>-2.1321969698404608E-3</v>
      </c>
      <c r="S91" s="15">
        <v>974.5</v>
      </c>
      <c r="T91" s="15">
        <f t="shared" si="32"/>
        <v>963.59</v>
      </c>
      <c r="U91" s="15">
        <f t="shared" si="33"/>
        <v>46.670000000000073</v>
      </c>
      <c r="V91" s="11">
        <v>183.7</v>
      </c>
      <c r="W91" s="22">
        <f t="shared" si="23"/>
        <v>5.2133039922210802</v>
      </c>
      <c r="X91" s="13">
        <v>0</v>
      </c>
    </row>
    <row r="92" spans="1:24" x14ac:dyDescent="0.25">
      <c r="A92" s="2">
        <v>37817</v>
      </c>
      <c r="B92" s="7">
        <f t="shared" si="18"/>
        <v>2003</v>
      </c>
      <c r="C92" s="7">
        <f t="shared" si="19"/>
        <v>7</v>
      </c>
      <c r="D92" s="5">
        <f t="shared" si="20"/>
        <v>151.29999999999998</v>
      </c>
      <c r="E92" s="5">
        <v>151.29999999999998</v>
      </c>
      <c r="F92" s="5">
        <f t="shared" si="21"/>
        <v>5.0192646207943099</v>
      </c>
      <c r="G92" s="5">
        <f t="shared" si="24"/>
        <v>149.30000000000001</v>
      </c>
      <c r="H92" s="5">
        <f t="shared" si="25"/>
        <v>1.9999999999999716</v>
      </c>
      <c r="I92" s="5">
        <f t="shared" si="26"/>
        <v>5.0059577045451444</v>
      </c>
      <c r="J92" s="5">
        <f t="shared" si="27"/>
        <v>1.3306916249165468E-2</v>
      </c>
      <c r="K92" s="5">
        <f t="shared" si="34"/>
        <v>-2.6755868804384519E-3</v>
      </c>
      <c r="L92">
        <v>30.76</v>
      </c>
      <c r="M92">
        <f t="shared" si="22"/>
        <v>3.4262151446374434</v>
      </c>
      <c r="N92">
        <f t="shared" si="28"/>
        <v>30.66</v>
      </c>
      <c r="O92">
        <f t="shared" si="29"/>
        <v>2.5500000000000007</v>
      </c>
      <c r="P92">
        <f t="shared" si="30"/>
        <v>3.422958873443668</v>
      </c>
      <c r="Q92">
        <f t="shared" si="31"/>
        <v>3.2562711937753619E-3</v>
      </c>
      <c r="R92">
        <f t="shared" si="35"/>
        <v>8.683348852522732E-2</v>
      </c>
      <c r="S92" s="15">
        <v>990.31</v>
      </c>
      <c r="T92" s="15">
        <f t="shared" si="32"/>
        <v>974.5</v>
      </c>
      <c r="U92" s="15">
        <f t="shared" si="33"/>
        <v>10.909999999999968</v>
      </c>
      <c r="V92" s="11">
        <v>183.9</v>
      </c>
      <c r="W92" s="22">
        <f t="shared" si="23"/>
        <v>5.2143921316102757</v>
      </c>
      <c r="X92" s="13">
        <v>0</v>
      </c>
    </row>
    <row r="93" spans="1:24" x14ac:dyDescent="0.25">
      <c r="A93" s="2">
        <v>37848</v>
      </c>
      <c r="B93" s="7">
        <f t="shared" si="18"/>
        <v>2003</v>
      </c>
      <c r="C93" s="7">
        <f t="shared" si="19"/>
        <v>8</v>
      </c>
      <c r="D93" s="5">
        <f t="shared" si="20"/>
        <v>162</v>
      </c>
      <c r="E93" s="5">
        <v>162</v>
      </c>
      <c r="F93" s="5">
        <f t="shared" si="21"/>
        <v>5.0875963352323836</v>
      </c>
      <c r="G93" s="5">
        <f t="shared" si="24"/>
        <v>151.29999999999998</v>
      </c>
      <c r="H93" s="5">
        <f t="shared" si="25"/>
        <v>10.700000000000017</v>
      </c>
      <c r="I93" s="5">
        <f t="shared" si="26"/>
        <v>5.0192646207943099</v>
      </c>
      <c r="J93" s="5">
        <f t="shared" si="27"/>
        <v>6.8331714438073732E-2</v>
      </c>
      <c r="K93" s="5">
        <f t="shared" si="34"/>
        <v>1.3306916249165468E-2</v>
      </c>
      <c r="L93">
        <v>31.57</v>
      </c>
      <c r="M93">
        <f t="shared" si="22"/>
        <v>3.4522073025699003</v>
      </c>
      <c r="N93">
        <f t="shared" si="28"/>
        <v>30.76</v>
      </c>
      <c r="O93">
        <f t="shared" si="29"/>
        <v>0.10000000000000142</v>
      </c>
      <c r="P93">
        <f t="shared" si="30"/>
        <v>3.4262151446374434</v>
      </c>
      <c r="Q93">
        <f t="shared" si="31"/>
        <v>2.5992157932456905E-2</v>
      </c>
      <c r="R93">
        <f t="shared" si="35"/>
        <v>3.2562711937753619E-3</v>
      </c>
      <c r="S93" s="15">
        <v>1008.01</v>
      </c>
      <c r="T93" s="15">
        <f t="shared" si="32"/>
        <v>990.31</v>
      </c>
      <c r="U93" s="15">
        <f t="shared" si="33"/>
        <v>15.809999999999945</v>
      </c>
      <c r="V93" s="11">
        <v>184.6</v>
      </c>
      <c r="W93" s="22">
        <f t="shared" si="23"/>
        <v>5.2181913220687521</v>
      </c>
      <c r="X93" s="13">
        <v>0</v>
      </c>
    </row>
    <row r="94" spans="1:24" x14ac:dyDescent="0.25">
      <c r="A94" s="2">
        <v>37879</v>
      </c>
      <c r="B94" s="7">
        <f t="shared" si="18"/>
        <v>2003</v>
      </c>
      <c r="C94" s="7">
        <f t="shared" si="19"/>
        <v>9</v>
      </c>
      <c r="D94" s="5">
        <f t="shared" si="20"/>
        <v>167.9</v>
      </c>
      <c r="E94" s="5">
        <v>167.9</v>
      </c>
      <c r="F94" s="5">
        <f t="shared" si="21"/>
        <v>5.1233685640834956</v>
      </c>
      <c r="G94" s="5">
        <f t="shared" si="24"/>
        <v>162</v>
      </c>
      <c r="H94" s="5">
        <f t="shared" si="25"/>
        <v>5.9000000000000057</v>
      </c>
      <c r="I94" s="5">
        <f t="shared" si="26"/>
        <v>5.0875963352323836</v>
      </c>
      <c r="J94" s="5">
        <f t="shared" si="27"/>
        <v>3.5772228851111976E-2</v>
      </c>
      <c r="K94" s="5">
        <f t="shared" si="34"/>
        <v>6.8331714438073732E-2</v>
      </c>
      <c r="L94">
        <v>28.31</v>
      </c>
      <c r="M94">
        <f t="shared" si="22"/>
        <v>3.3432150991238081</v>
      </c>
      <c r="N94">
        <f t="shared" si="28"/>
        <v>31.57</v>
      </c>
      <c r="O94">
        <f t="shared" si="29"/>
        <v>0.80999999999999872</v>
      </c>
      <c r="P94">
        <f t="shared" si="30"/>
        <v>3.4522073025699003</v>
      </c>
      <c r="Q94">
        <f t="shared" si="31"/>
        <v>-0.10899220344609217</v>
      </c>
      <c r="R94">
        <f t="shared" si="35"/>
        <v>2.5992157932456905E-2</v>
      </c>
      <c r="S94" s="15">
        <v>995.97</v>
      </c>
      <c r="T94" s="15">
        <f t="shared" si="32"/>
        <v>1008.01</v>
      </c>
      <c r="U94" s="15">
        <f t="shared" si="33"/>
        <v>17.700000000000045</v>
      </c>
      <c r="V94" s="11">
        <v>185.2</v>
      </c>
      <c r="W94" s="22">
        <f t="shared" si="23"/>
        <v>5.221436322212079</v>
      </c>
      <c r="X94" s="13">
        <v>0</v>
      </c>
    </row>
    <row r="95" spans="1:24" x14ac:dyDescent="0.25">
      <c r="A95" s="2">
        <v>37909</v>
      </c>
      <c r="B95" s="7">
        <f t="shared" si="18"/>
        <v>2003</v>
      </c>
      <c r="C95" s="7">
        <f t="shared" si="19"/>
        <v>10</v>
      </c>
      <c r="D95" s="5">
        <f t="shared" si="20"/>
        <v>156.4</v>
      </c>
      <c r="E95" s="5">
        <v>156.4</v>
      </c>
      <c r="F95" s="5">
        <f t="shared" si="21"/>
        <v>5.0524168281112107</v>
      </c>
      <c r="G95" s="5">
        <f t="shared" si="24"/>
        <v>167.9</v>
      </c>
      <c r="H95" s="5">
        <f t="shared" si="25"/>
        <v>-11.5</v>
      </c>
      <c r="I95" s="5">
        <f t="shared" si="26"/>
        <v>5.1233685640834956</v>
      </c>
      <c r="J95" s="5">
        <f t="shared" si="27"/>
        <v>-7.0951735972284879E-2</v>
      </c>
      <c r="K95" s="5">
        <f t="shared" si="34"/>
        <v>3.5772228851111976E-2</v>
      </c>
      <c r="L95">
        <v>30.34</v>
      </c>
      <c r="M95">
        <f t="shared" si="22"/>
        <v>3.4124669739203863</v>
      </c>
      <c r="N95">
        <f t="shared" si="28"/>
        <v>28.31</v>
      </c>
      <c r="O95">
        <f t="shared" si="29"/>
        <v>-3.2600000000000016</v>
      </c>
      <c r="P95">
        <f t="shared" si="30"/>
        <v>3.3432150991238081</v>
      </c>
      <c r="Q95">
        <f t="shared" si="31"/>
        <v>6.9251874796578239E-2</v>
      </c>
      <c r="R95">
        <f t="shared" si="35"/>
        <v>-0.10899220344609217</v>
      </c>
      <c r="S95" s="15">
        <v>1050.71</v>
      </c>
      <c r="T95" s="15">
        <f t="shared" si="32"/>
        <v>995.97</v>
      </c>
      <c r="U95" s="15">
        <f t="shared" si="33"/>
        <v>-12.039999999999964</v>
      </c>
      <c r="V95" s="11">
        <v>185</v>
      </c>
      <c r="W95" s="22">
        <f t="shared" si="23"/>
        <v>5.2203558250783244</v>
      </c>
      <c r="X95" s="13">
        <v>0</v>
      </c>
    </row>
    <row r="96" spans="1:24" x14ac:dyDescent="0.25">
      <c r="A96" s="2">
        <v>37940</v>
      </c>
      <c r="B96" s="7">
        <f t="shared" si="18"/>
        <v>2003</v>
      </c>
      <c r="C96" s="7">
        <f t="shared" si="19"/>
        <v>11</v>
      </c>
      <c r="D96" s="5">
        <f t="shared" si="20"/>
        <v>151.19999999999999</v>
      </c>
      <c r="E96" s="5">
        <v>151.19999999999999</v>
      </c>
      <c r="F96" s="5">
        <f t="shared" si="21"/>
        <v>5.0186034637454329</v>
      </c>
      <c r="G96" s="5">
        <f t="shared" si="24"/>
        <v>156.4</v>
      </c>
      <c r="H96" s="5">
        <f t="shared" si="25"/>
        <v>-5.2000000000000171</v>
      </c>
      <c r="I96" s="5">
        <f t="shared" si="26"/>
        <v>5.0524168281112107</v>
      </c>
      <c r="J96" s="5">
        <f t="shared" si="27"/>
        <v>-3.3813364365777865E-2</v>
      </c>
      <c r="K96" s="5">
        <f t="shared" si="34"/>
        <v>-7.0951735972284879E-2</v>
      </c>
      <c r="L96">
        <v>31.11</v>
      </c>
      <c r="M96">
        <f t="shared" si="22"/>
        <v>3.4375293109095457</v>
      </c>
      <c r="N96">
        <f t="shared" si="28"/>
        <v>30.34</v>
      </c>
      <c r="O96">
        <f t="shared" si="29"/>
        <v>2.0300000000000011</v>
      </c>
      <c r="P96">
        <f t="shared" si="30"/>
        <v>3.4124669739203863</v>
      </c>
      <c r="Q96">
        <f t="shared" si="31"/>
        <v>2.5062336989159384E-2</v>
      </c>
      <c r="R96">
        <f t="shared" si="35"/>
        <v>6.9251874796578239E-2</v>
      </c>
      <c r="S96" s="15">
        <v>1058.2</v>
      </c>
      <c r="T96" s="15">
        <f t="shared" si="32"/>
        <v>1050.71</v>
      </c>
      <c r="U96" s="15">
        <f t="shared" si="33"/>
        <v>54.740000000000009</v>
      </c>
      <c r="V96" s="11">
        <v>184.5</v>
      </c>
      <c r="W96" s="22">
        <f t="shared" si="23"/>
        <v>5.2176494634805817</v>
      </c>
      <c r="X96" s="13">
        <v>0</v>
      </c>
    </row>
    <row r="97" spans="1:24" x14ac:dyDescent="0.25">
      <c r="A97" s="2">
        <v>37970</v>
      </c>
      <c r="B97" s="7">
        <f t="shared" si="18"/>
        <v>2003</v>
      </c>
      <c r="C97" s="7">
        <f t="shared" si="19"/>
        <v>12</v>
      </c>
      <c r="D97" s="5">
        <f t="shared" si="20"/>
        <v>147.9</v>
      </c>
      <c r="E97" s="5">
        <v>147.9</v>
      </c>
      <c r="F97" s="5">
        <f t="shared" si="21"/>
        <v>4.996536369716754</v>
      </c>
      <c r="G97" s="5">
        <f t="shared" si="24"/>
        <v>151.19999999999999</v>
      </c>
      <c r="H97" s="5">
        <f t="shared" si="25"/>
        <v>-3.2999999999999829</v>
      </c>
      <c r="I97" s="5">
        <f t="shared" si="26"/>
        <v>5.0186034637454329</v>
      </c>
      <c r="J97" s="5">
        <f t="shared" si="27"/>
        <v>-2.2067094028678902E-2</v>
      </c>
      <c r="K97" s="5">
        <f t="shared" si="34"/>
        <v>-3.3813364365777865E-2</v>
      </c>
      <c r="L97">
        <v>32.130000000000003</v>
      </c>
      <c r="M97">
        <f t="shared" si="22"/>
        <v>3.4697901731277674</v>
      </c>
      <c r="N97">
        <f t="shared" si="28"/>
        <v>31.11</v>
      </c>
      <c r="O97">
        <f t="shared" si="29"/>
        <v>0.76999999999999957</v>
      </c>
      <c r="P97">
        <f t="shared" si="30"/>
        <v>3.4375293109095457</v>
      </c>
      <c r="Q97">
        <f t="shared" si="31"/>
        <v>3.2260862218221664E-2</v>
      </c>
      <c r="R97">
        <f t="shared" si="35"/>
        <v>2.5062336989159384E-2</v>
      </c>
      <c r="S97" s="15">
        <v>1111.92</v>
      </c>
      <c r="T97" s="15">
        <f t="shared" si="32"/>
        <v>1058.2</v>
      </c>
      <c r="U97" s="15">
        <f t="shared" si="33"/>
        <v>7.4900000000000091</v>
      </c>
      <c r="V97" s="11">
        <v>184.3</v>
      </c>
      <c r="W97" s="22">
        <f t="shared" si="23"/>
        <v>5.2165648646757781</v>
      </c>
      <c r="X97" s="13">
        <v>0</v>
      </c>
    </row>
    <row r="98" spans="1:24" x14ac:dyDescent="0.25">
      <c r="A98" s="2">
        <v>38001</v>
      </c>
      <c r="B98" s="7">
        <f t="shared" si="18"/>
        <v>2004</v>
      </c>
      <c r="C98" s="7">
        <f t="shared" si="19"/>
        <v>1</v>
      </c>
      <c r="D98" s="5">
        <f t="shared" si="20"/>
        <v>157.20000000000002</v>
      </c>
      <c r="E98" s="5">
        <v>157.20000000000002</v>
      </c>
      <c r="F98" s="5">
        <f t="shared" si="21"/>
        <v>5.0575188799951061</v>
      </c>
      <c r="G98" s="5">
        <f t="shared" si="24"/>
        <v>147.9</v>
      </c>
      <c r="H98" s="5">
        <f t="shared" si="25"/>
        <v>9.3000000000000114</v>
      </c>
      <c r="I98" s="5">
        <f t="shared" si="26"/>
        <v>4.996536369716754</v>
      </c>
      <c r="J98" s="5">
        <f t="shared" si="27"/>
        <v>6.0982510278352109E-2</v>
      </c>
      <c r="K98" s="5">
        <f t="shared" si="34"/>
        <v>-2.2067094028678902E-2</v>
      </c>
      <c r="L98">
        <v>34.31</v>
      </c>
      <c r="M98">
        <f t="shared" si="22"/>
        <v>3.5354368568703585</v>
      </c>
      <c r="N98">
        <f t="shared" si="28"/>
        <v>32.130000000000003</v>
      </c>
      <c r="O98">
        <f t="shared" si="29"/>
        <v>1.0200000000000031</v>
      </c>
      <c r="P98">
        <f t="shared" si="30"/>
        <v>3.4697901731277674</v>
      </c>
      <c r="Q98">
        <f t="shared" si="31"/>
        <v>6.5646683742591083E-2</v>
      </c>
      <c r="R98">
        <f t="shared" si="35"/>
        <v>3.2260862218221664E-2</v>
      </c>
      <c r="S98" s="15">
        <v>1131.1300000000001</v>
      </c>
      <c r="T98" s="15">
        <f t="shared" si="32"/>
        <v>1111.92</v>
      </c>
      <c r="U98" s="15">
        <f t="shared" si="33"/>
        <v>53.720000000000027</v>
      </c>
      <c r="V98" s="11">
        <v>185.2</v>
      </c>
      <c r="W98" s="22">
        <f t="shared" si="23"/>
        <v>5.221436322212079</v>
      </c>
      <c r="X98" s="13">
        <v>0</v>
      </c>
    </row>
    <row r="99" spans="1:24" x14ac:dyDescent="0.25">
      <c r="A99" s="2">
        <v>38032</v>
      </c>
      <c r="B99" s="7">
        <f t="shared" si="18"/>
        <v>2004</v>
      </c>
      <c r="C99" s="7">
        <f t="shared" si="19"/>
        <v>2</v>
      </c>
      <c r="D99" s="5">
        <f t="shared" si="20"/>
        <v>164.79999999999998</v>
      </c>
      <c r="E99" s="5">
        <v>164.79999999999998</v>
      </c>
      <c r="F99" s="5">
        <f t="shared" si="21"/>
        <v>5.1047326174753715</v>
      </c>
      <c r="G99" s="5">
        <f t="shared" si="24"/>
        <v>157.20000000000002</v>
      </c>
      <c r="H99" s="5">
        <f t="shared" si="25"/>
        <v>7.5999999999999659</v>
      </c>
      <c r="I99" s="5">
        <f t="shared" si="26"/>
        <v>5.0575188799951061</v>
      </c>
      <c r="J99" s="5">
        <f t="shared" si="27"/>
        <v>4.7213737480265472E-2</v>
      </c>
      <c r="K99" s="5">
        <f t="shared" si="34"/>
        <v>6.0982510278352109E-2</v>
      </c>
      <c r="L99">
        <v>34.69</v>
      </c>
      <c r="M99">
        <f t="shared" si="22"/>
        <v>3.5464514609816584</v>
      </c>
      <c r="N99">
        <f t="shared" si="28"/>
        <v>34.31</v>
      </c>
      <c r="O99">
        <f t="shared" si="29"/>
        <v>2.1799999999999997</v>
      </c>
      <c r="P99">
        <f t="shared" si="30"/>
        <v>3.5354368568703585</v>
      </c>
      <c r="Q99">
        <f t="shared" si="31"/>
        <v>1.1014604111299953E-2</v>
      </c>
      <c r="R99">
        <f t="shared" si="35"/>
        <v>6.5646683742591083E-2</v>
      </c>
      <c r="S99" s="15">
        <v>1144.94</v>
      </c>
      <c r="T99" s="15">
        <f t="shared" si="32"/>
        <v>1131.1300000000001</v>
      </c>
      <c r="U99" s="15">
        <f t="shared" si="33"/>
        <v>19.210000000000036</v>
      </c>
      <c r="V99" s="11">
        <v>186.2</v>
      </c>
      <c r="W99" s="22">
        <f t="shared" si="23"/>
        <v>5.2268213648429667</v>
      </c>
      <c r="X99" s="13">
        <v>0</v>
      </c>
    </row>
    <row r="100" spans="1:24" x14ac:dyDescent="0.25">
      <c r="A100" s="2">
        <v>38061</v>
      </c>
      <c r="B100" s="7">
        <f t="shared" si="18"/>
        <v>2004</v>
      </c>
      <c r="C100" s="7">
        <f t="shared" si="19"/>
        <v>3</v>
      </c>
      <c r="D100" s="5">
        <f t="shared" si="20"/>
        <v>173.6</v>
      </c>
      <c r="E100" s="5">
        <v>173.6</v>
      </c>
      <c r="F100" s="5">
        <f t="shared" si="21"/>
        <v>5.15675380222625</v>
      </c>
      <c r="G100" s="5">
        <f t="shared" si="24"/>
        <v>164.79999999999998</v>
      </c>
      <c r="H100" s="5">
        <f t="shared" si="25"/>
        <v>8.8000000000000114</v>
      </c>
      <c r="I100" s="5">
        <f t="shared" si="26"/>
        <v>5.1047326174753715</v>
      </c>
      <c r="J100" s="5">
        <f t="shared" si="27"/>
        <v>5.2021184750878469E-2</v>
      </c>
      <c r="K100" s="5">
        <f t="shared" si="34"/>
        <v>4.7213737480265472E-2</v>
      </c>
      <c r="L100">
        <v>36.74</v>
      </c>
      <c r="M100">
        <f t="shared" si="22"/>
        <v>3.6038660797869797</v>
      </c>
      <c r="N100">
        <f t="shared" si="28"/>
        <v>34.69</v>
      </c>
      <c r="O100">
        <f t="shared" si="29"/>
        <v>0.37999999999999545</v>
      </c>
      <c r="P100">
        <f t="shared" si="30"/>
        <v>3.5464514609816584</v>
      </c>
      <c r="Q100">
        <f t="shared" si="31"/>
        <v>5.7414618805321282E-2</v>
      </c>
      <c r="R100">
        <f t="shared" si="35"/>
        <v>1.1014604111299953E-2</v>
      </c>
      <c r="S100" s="15">
        <v>1126.21</v>
      </c>
      <c r="T100" s="15">
        <f t="shared" si="32"/>
        <v>1144.94</v>
      </c>
      <c r="U100" s="15">
        <f t="shared" si="33"/>
        <v>13.809999999999945</v>
      </c>
      <c r="V100" s="11">
        <v>187.4</v>
      </c>
      <c r="W100" s="22">
        <f t="shared" si="23"/>
        <v>5.2332453698043215</v>
      </c>
      <c r="X100" s="13">
        <v>0</v>
      </c>
    </row>
    <row r="101" spans="1:24" x14ac:dyDescent="0.25">
      <c r="A101" s="2">
        <v>38092</v>
      </c>
      <c r="B101" s="7">
        <f t="shared" si="18"/>
        <v>2004</v>
      </c>
      <c r="C101" s="7">
        <f t="shared" si="19"/>
        <v>4</v>
      </c>
      <c r="D101" s="5">
        <f t="shared" si="20"/>
        <v>179.8</v>
      </c>
      <c r="E101" s="5">
        <v>179.8</v>
      </c>
      <c r="F101" s="5">
        <f t="shared" si="21"/>
        <v>5.1918451220375204</v>
      </c>
      <c r="G101" s="5">
        <f t="shared" si="24"/>
        <v>173.6</v>
      </c>
      <c r="H101" s="5">
        <f t="shared" si="25"/>
        <v>6.2000000000000171</v>
      </c>
      <c r="I101" s="5">
        <f t="shared" si="26"/>
        <v>5.15675380222625</v>
      </c>
      <c r="J101" s="5">
        <f t="shared" si="27"/>
        <v>3.5091319811270338E-2</v>
      </c>
      <c r="K101" s="5">
        <f t="shared" si="34"/>
        <v>5.2021184750878469E-2</v>
      </c>
      <c r="L101">
        <v>36.75</v>
      </c>
      <c r="M101">
        <f t="shared" si="22"/>
        <v>3.6041382256588457</v>
      </c>
      <c r="N101">
        <f t="shared" si="28"/>
        <v>36.74</v>
      </c>
      <c r="O101">
        <f t="shared" si="29"/>
        <v>2.0500000000000043</v>
      </c>
      <c r="P101">
        <f t="shared" si="30"/>
        <v>3.6038660797869797</v>
      </c>
      <c r="Q101">
        <f t="shared" si="31"/>
        <v>2.7214587186596972E-4</v>
      </c>
      <c r="R101">
        <f t="shared" si="35"/>
        <v>5.7414618805321282E-2</v>
      </c>
      <c r="S101" s="15">
        <v>1107.3</v>
      </c>
      <c r="T101" s="15">
        <f t="shared" si="32"/>
        <v>1126.21</v>
      </c>
      <c r="U101" s="15">
        <f t="shared" si="33"/>
        <v>-18.730000000000018</v>
      </c>
      <c r="V101" s="11">
        <v>188</v>
      </c>
      <c r="W101" s="22">
        <f t="shared" si="23"/>
        <v>5.2364419628299492</v>
      </c>
      <c r="X101" s="13">
        <v>0</v>
      </c>
    </row>
    <row r="102" spans="1:24" x14ac:dyDescent="0.25">
      <c r="A102" s="2">
        <v>38122</v>
      </c>
      <c r="B102" s="7">
        <f t="shared" si="18"/>
        <v>2004</v>
      </c>
      <c r="C102" s="7">
        <f t="shared" si="19"/>
        <v>5</v>
      </c>
      <c r="D102" s="5">
        <f t="shared" si="20"/>
        <v>198.3</v>
      </c>
      <c r="E102" s="5">
        <v>198.3</v>
      </c>
      <c r="F102" s="5">
        <f t="shared" si="21"/>
        <v>5.28978103552575</v>
      </c>
      <c r="G102" s="5">
        <f t="shared" si="24"/>
        <v>179.8</v>
      </c>
      <c r="H102" s="5">
        <f t="shared" si="25"/>
        <v>18.5</v>
      </c>
      <c r="I102" s="5">
        <f t="shared" si="26"/>
        <v>5.1918451220375204</v>
      </c>
      <c r="J102" s="5">
        <f t="shared" si="27"/>
        <v>9.7935913488229609E-2</v>
      </c>
      <c r="K102" s="5">
        <f t="shared" si="34"/>
        <v>3.5091319811270338E-2</v>
      </c>
      <c r="L102">
        <v>40.28</v>
      </c>
      <c r="M102">
        <f t="shared" si="22"/>
        <v>3.6958550678503617</v>
      </c>
      <c r="N102">
        <f t="shared" si="28"/>
        <v>36.75</v>
      </c>
      <c r="O102">
        <f t="shared" si="29"/>
        <v>9.9999999999980105E-3</v>
      </c>
      <c r="P102">
        <f t="shared" si="30"/>
        <v>3.6041382256588457</v>
      </c>
      <c r="Q102">
        <f t="shared" si="31"/>
        <v>9.171684219151599E-2</v>
      </c>
      <c r="R102">
        <f t="shared" si="35"/>
        <v>2.7214587186596972E-4</v>
      </c>
      <c r="S102" s="15">
        <v>1120.68</v>
      </c>
      <c r="T102" s="15">
        <f t="shared" si="32"/>
        <v>1107.3</v>
      </c>
      <c r="U102" s="15">
        <f t="shared" si="33"/>
        <v>-18.910000000000082</v>
      </c>
      <c r="V102" s="11">
        <v>189.1</v>
      </c>
      <c r="W102" s="22">
        <f t="shared" si="23"/>
        <v>5.2422759756644117</v>
      </c>
      <c r="X102" s="13">
        <v>0</v>
      </c>
    </row>
    <row r="103" spans="1:24" x14ac:dyDescent="0.25">
      <c r="A103" s="2">
        <v>38153</v>
      </c>
      <c r="B103" s="7">
        <f t="shared" si="18"/>
        <v>2004</v>
      </c>
      <c r="C103" s="7">
        <f t="shared" si="19"/>
        <v>6</v>
      </c>
      <c r="D103" s="5">
        <f t="shared" si="20"/>
        <v>196.9</v>
      </c>
      <c r="E103" s="5">
        <v>196.9</v>
      </c>
      <c r="F103" s="5">
        <f t="shared" si="21"/>
        <v>5.2826959856450797</v>
      </c>
      <c r="G103" s="5">
        <f t="shared" si="24"/>
        <v>198.3</v>
      </c>
      <c r="H103" s="5">
        <f t="shared" si="25"/>
        <v>-1.4000000000000057</v>
      </c>
      <c r="I103" s="5">
        <f t="shared" si="26"/>
        <v>5.28978103552575</v>
      </c>
      <c r="J103" s="5">
        <f t="shared" si="27"/>
        <v>-7.0850498806702689E-3</v>
      </c>
      <c r="K103" s="5">
        <f t="shared" si="34"/>
        <v>9.7935913488229609E-2</v>
      </c>
      <c r="L103">
        <v>38.03</v>
      </c>
      <c r="M103">
        <f t="shared" si="22"/>
        <v>3.6383753219401682</v>
      </c>
      <c r="N103">
        <f t="shared" si="28"/>
        <v>40.28</v>
      </c>
      <c r="O103">
        <f t="shared" si="29"/>
        <v>3.5300000000000011</v>
      </c>
      <c r="P103">
        <f t="shared" si="30"/>
        <v>3.6958550678503617</v>
      </c>
      <c r="Q103">
        <f t="shared" si="31"/>
        <v>-5.7479745910193447E-2</v>
      </c>
      <c r="R103">
        <f t="shared" si="35"/>
        <v>9.171684219151599E-2</v>
      </c>
      <c r="S103" s="15">
        <v>1140.8399999999999</v>
      </c>
      <c r="T103" s="15">
        <f t="shared" si="32"/>
        <v>1120.68</v>
      </c>
      <c r="U103" s="15">
        <f t="shared" si="33"/>
        <v>13.380000000000109</v>
      </c>
      <c r="V103" s="11">
        <v>189.7</v>
      </c>
      <c r="W103" s="22">
        <f t="shared" si="23"/>
        <v>5.2454438769409686</v>
      </c>
      <c r="X103" s="13">
        <v>0</v>
      </c>
    </row>
    <row r="104" spans="1:24" x14ac:dyDescent="0.25">
      <c r="A104" s="2">
        <v>38183</v>
      </c>
      <c r="B104" s="7">
        <f t="shared" si="18"/>
        <v>2004</v>
      </c>
      <c r="C104" s="7">
        <f t="shared" si="19"/>
        <v>7</v>
      </c>
      <c r="D104" s="5">
        <f t="shared" si="20"/>
        <v>191.1</v>
      </c>
      <c r="E104" s="5">
        <v>191.1</v>
      </c>
      <c r="F104" s="5">
        <f t="shared" si="21"/>
        <v>5.2527968512462273</v>
      </c>
      <c r="G104" s="5">
        <f t="shared" si="24"/>
        <v>196.9</v>
      </c>
      <c r="H104" s="5">
        <f t="shared" si="25"/>
        <v>-5.8000000000000114</v>
      </c>
      <c r="I104" s="5">
        <f t="shared" si="26"/>
        <v>5.2826959856450797</v>
      </c>
      <c r="J104" s="5">
        <f t="shared" si="27"/>
        <v>-2.9899134398852389E-2</v>
      </c>
      <c r="K104" s="5">
        <f t="shared" si="34"/>
        <v>-7.0850498806702689E-3</v>
      </c>
      <c r="L104">
        <v>40.78</v>
      </c>
      <c r="M104">
        <f t="shared" si="22"/>
        <v>3.7081917651463092</v>
      </c>
      <c r="N104">
        <f t="shared" si="28"/>
        <v>38.03</v>
      </c>
      <c r="O104">
        <f t="shared" si="29"/>
        <v>-2.25</v>
      </c>
      <c r="P104">
        <f t="shared" si="30"/>
        <v>3.6383753219401682</v>
      </c>
      <c r="Q104">
        <f t="shared" si="31"/>
        <v>6.9816443206140999E-2</v>
      </c>
      <c r="R104">
        <f t="shared" si="35"/>
        <v>-5.7479745910193447E-2</v>
      </c>
      <c r="S104" s="15">
        <v>1101.72</v>
      </c>
      <c r="T104" s="15">
        <f t="shared" si="32"/>
        <v>1140.8399999999999</v>
      </c>
      <c r="U104" s="15">
        <f t="shared" si="33"/>
        <v>20.159999999999854</v>
      </c>
      <c r="V104" s="11">
        <v>189.4</v>
      </c>
      <c r="W104" s="22">
        <f t="shared" si="23"/>
        <v>5.2438611807519777</v>
      </c>
      <c r="X104" s="13">
        <v>0</v>
      </c>
    </row>
    <row r="105" spans="1:24" x14ac:dyDescent="0.25">
      <c r="A105" s="2">
        <v>38214</v>
      </c>
      <c r="B105" s="7">
        <f t="shared" si="18"/>
        <v>2004</v>
      </c>
      <c r="C105" s="7">
        <f t="shared" si="19"/>
        <v>8</v>
      </c>
      <c r="D105" s="5">
        <f t="shared" si="20"/>
        <v>187.79999999999998</v>
      </c>
      <c r="E105" s="5">
        <v>187.79999999999998</v>
      </c>
      <c r="F105" s="5">
        <f t="shared" si="21"/>
        <v>5.2353775667741624</v>
      </c>
      <c r="G105" s="5">
        <f t="shared" si="24"/>
        <v>191.1</v>
      </c>
      <c r="H105" s="5">
        <f t="shared" si="25"/>
        <v>-3.3000000000000114</v>
      </c>
      <c r="I105" s="5">
        <f t="shared" si="26"/>
        <v>5.2527968512462273</v>
      </c>
      <c r="J105" s="5">
        <f t="shared" si="27"/>
        <v>-1.7419284472064867E-2</v>
      </c>
      <c r="K105" s="5">
        <f t="shared" si="34"/>
        <v>-2.9899134398852389E-2</v>
      </c>
      <c r="L105">
        <v>44.9</v>
      </c>
      <c r="M105">
        <f t="shared" si="22"/>
        <v>3.8044377947482086</v>
      </c>
      <c r="N105">
        <f t="shared" si="28"/>
        <v>40.78</v>
      </c>
      <c r="O105">
        <f t="shared" si="29"/>
        <v>2.75</v>
      </c>
      <c r="P105">
        <f t="shared" si="30"/>
        <v>3.7081917651463092</v>
      </c>
      <c r="Q105">
        <f t="shared" si="31"/>
        <v>9.624602960189943E-2</v>
      </c>
      <c r="R105">
        <f t="shared" si="35"/>
        <v>6.9816443206140999E-2</v>
      </c>
      <c r="S105" s="15">
        <v>1104.24</v>
      </c>
      <c r="T105" s="15">
        <f t="shared" si="32"/>
        <v>1101.72</v>
      </c>
      <c r="U105" s="15">
        <f t="shared" si="33"/>
        <v>-39.119999999999891</v>
      </c>
      <c r="V105" s="11">
        <v>189.5</v>
      </c>
      <c r="W105" s="22">
        <f t="shared" si="23"/>
        <v>5.2443890245224809</v>
      </c>
      <c r="X105" s="13">
        <v>0</v>
      </c>
    </row>
    <row r="106" spans="1:24" x14ac:dyDescent="0.25">
      <c r="A106" s="2">
        <v>38245</v>
      </c>
      <c r="B106" s="7">
        <f t="shared" si="18"/>
        <v>2004</v>
      </c>
      <c r="C106" s="7">
        <f t="shared" si="19"/>
        <v>9</v>
      </c>
      <c r="D106" s="5">
        <f t="shared" si="20"/>
        <v>187</v>
      </c>
      <c r="E106" s="5">
        <v>187</v>
      </c>
      <c r="F106" s="5">
        <f t="shared" si="21"/>
        <v>5.2311086168545868</v>
      </c>
      <c r="G106" s="5">
        <f t="shared" si="24"/>
        <v>187.79999999999998</v>
      </c>
      <c r="H106" s="5">
        <f t="shared" si="25"/>
        <v>-0.79999999999998295</v>
      </c>
      <c r="I106" s="5">
        <f t="shared" si="26"/>
        <v>5.2353775667741624</v>
      </c>
      <c r="J106" s="5">
        <f t="shared" si="27"/>
        <v>-4.2689499195756042E-3</v>
      </c>
      <c r="K106" s="5">
        <f t="shared" si="34"/>
        <v>-1.7419284472064867E-2</v>
      </c>
      <c r="L106">
        <v>45.94</v>
      </c>
      <c r="M106">
        <f t="shared" si="22"/>
        <v>3.8273361972609523</v>
      </c>
      <c r="N106">
        <f t="shared" si="28"/>
        <v>44.9</v>
      </c>
      <c r="O106">
        <f t="shared" si="29"/>
        <v>4.1199999999999974</v>
      </c>
      <c r="P106">
        <f t="shared" si="30"/>
        <v>3.8044377947482086</v>
      </c>
      <c r="Q106">
        <f t="shared" si="31"/>
        <v>2.2898402512743665E-2</v>
      </c>
      <c r="R106">
        <f t="shared" si="35"/>
        <v>9.624602960189943E-2</v>
      </c>
      <c r="S106" s="15">
        <v>1114.58</v>
      </c>
      <c r="T106" s="15">
        <f t="shared" si="32"/>
        <v>1104.24</v>
      </c>
      <c r="U106" s="15">
        <f t="shared" si="33"/>
        <v>2.5199999999999818</v>
      </c>
      <c r="V106" s="11">
        <v>189.9</v>
      </c>
      <c r="W106" s="22">
        <f t="shared" si="23"/>
        <v>5.2464976178182399</v>
      </c>
      <c r="X106" s="13">
        <v>0</v>
      </c>
    </row>
    <row r="107" spans="1:24" x14ac:dyDescent="0.25">
      <c r="A107" s="2">
        <v>38275</v>
      </c>
      <c r="B107" s="7">
        <f t="shared" si="18"/>
        <v>2004</v>
      </c>
      <c r="C107" s="7">
        <f t="shared" si="19"/>
        <v>10</v>
      </c>
      <c r="D107" s="5">
        <f t="shared" si="20"/>
        <v>200</v>
      </c>
      <c r="E107" s="5">
        <v>200</v>
      </c>
      <c r="F107" s="5">
        <f t="shared" si="21"/>
        <v>5.2983173665480363</v>
      </c>
      <c r="G107" s="5">
        <f t="shared" si="24"/>
        <v>187</v>
      </c>
      <c r="H107" s="5">
        <f t="shared" si="25"/>
        <v>13</v>
      </c>
      <c r="I107" s="5">
        <f t="shared" si="26"/>
        <v>5.2311086168545868</v>
      </c>
      <c r="J107" s="5">
        <f t="shared" si="27"/>
        <v>6.7208749693449477E-2</v>
      </c>
      <c r="K107" s="5">
        <f t="shared" si="34"/>
        <v>-4.2689499195756042E-3</v>
      </c>
      <c r="L107">
        <v>53.28</v>
      </c>
      <c r="M107">
        <f t="shared" si="22"/>
        <v>3.9755610262321337</v>
      </c>
      <c r="N107">
        <f t="shared" si="28"/>
        <v>45.94</v>
      </c>
      <c r="O107">
        <f t="shared" si="29"/>
        <v>1.0399999999999991</v>
      </c>
      <c r="P107">
        <f t="shared" si="30"/>
        <v>3.8273361972609523</v>
      </c>
      <c r="Q107">
        <f t="shared" si="31"/>
        <v>0.14822482897118139</v>
      </c>
      <c r="R107">
        <f t="shared" si="35"/>
        <v>2.2898402512743665E-2</v>
      </c>
      <c r="S107" s="15">
        <v>1130.2</v>
      </c>
      <c r="T107" s="15">
        <f t="shared" si="32"/>
        <v>1114.58</v>
      </c>
      <c r="U107" s="15">
        <f t="shared" si="33"/>
        <v>10.339999999999918</v>
      </c>
      <c r="V107" s="11">
        <v>190.9</v>
      </c>
      <c r="W107" s="22">
        <f t="shared" si="23"/>
        <v>5.251749730731702</v>
      </c>
      <c r="X107" s="13">
        <v>0</v>
      </c>
    </row>
    <row r="108" spans="1:24" x14ac:dyDescent="0.25">
      <c r="A108" s="2">
        <v>38306</v>
      </c>
      <c r="B108" s="7">
        <f t="shared" si="18"/>
        <v>2004</v>
      </c>
      <c r="C108" s="7">
        <f t="shared" si="19"/>
        <v>11</v>
      </c>
      <c r="D108" s="5">
        <f t="shared" si="20"/>
        <v>197.9</v>
      </c>
      <c r="E108" s="5">
        <v>197.9</v>
      </c>
      <c r="F108" s="5">
        <f t="shared" si="21"/>
        <v>5.2877618526085204</v>
      </c>
      <c r="G108" s="5">
        <f t="shared" si="24"/>
        <v>200</v>
      </c>
      <c r="H108" s="5">
        <f t="shared" si="25"/>
        <v>-2.0999999999999943</v>
      </c>
      <c r="I108" s="5">
        <f t="shared" si="26"/>
        <v>5.2983173665480363</v>
      </c>
      <c r="J108" s="5">
        <f t="shared" si="27"/>
        <v>-1.0555513939515926E-2</v>
      </c>
      <c r="K108" s="5">
        <f t="shared" si="34"/>
        <v>6.7208749693449477E-2</v>
      </c>
      <c r="L108">
        <v>48.47</v>
      </c>
      <c r="M108">
        <f t="shared" si="22"/>
        <v>3.8809450498572846</v>
      </c>
      <c r="N108">
        <f t="shared" si="28"/>
        <v>53.28</v>
      </c>
      <c r="O108">
        <f t="shared" si="29"/>
        <v>7.3400000000000034</v>
      </c>
      <c r="P108">
        <f t="shared" si="30"/>
        <v>3.9755610262321337</v>
      </c>
      <c r="Q108">
        <f t="shared" si="31"/>
        <v>-9.4615976374849087E-2</v>
      </c>
      <c r="R108">
        <f t="shared" si="35"/>
        <v>0.14822482897118139</v>
      </c>
      <c r="S108" s="15">
        <v>1173.78</v>
      </c>
      <c r="T108" s="15">
        <f t="shared" si="32"/>
        <v>1130.2</v>
      </c>
      <c r="U108" s="15">
        <f t="shared" si="33"/>
        <v>15.620000000000118</v>
      </c>
      <c r="V108" s="11">
        <v>191</v>
      </c>
      <c r="W108" s="22">
        <f t="shared" si="23"/>
        <v>5.2522734280466299</v>
      </c>
      <c r="X108" s="13">
        <v>0</v>
      </c>
    </row>
    <row r="109" spans="1:24" x14ac:dyDescent="0.25">
      <c r="A109" s="2">
        <v>38336</v>
      </c>
      <c r="B109" s="7">
        <f t="shared" si="18"/>
        <v>2004</v>
      </c>
      <c r="C109" s="7">
        <f t="shared" si="19"/>
        <v>12</v>
      </c>
      <c r="D109" s="5">
        <f t="shared" si="20"/>
        <v>184.1</v>
      </c>
      <c r="E109" s="5">
        <v>184.1</v>
      </c>
      <c r="F109" s="5">
        <f t="shared" si="21"/>
        <v>5.2154790882390323</v>
      </c>
      <c r="G109" s="5">
        <f t="shared" si="24"/>
        <v>197.9</v>
      </c>
      <c r="H109" s="5">
        <f t="shared" si="25"/>
        <v>-13.800000000000011</v>
      </c>
      <c r="I109" s="5">
        <f t="shared" si="26"/>
        <v>5.2877618526085204</v>
      </c>
      <c r="J109" s="5">
        <f t="shared" si="27"/>
        <v>-7.2282764369488106E-2</v>
      </c>
      <c r="K109" s="5">
        <f t="shared" si="34"/>
        <v>-1.0555513939515926E-2</v>
      </c>
      <c r="L109">
        <v>43.15</v>
      </c>
      <c r="M109">
        <f t="shared" si="22"/>
        <v>3.7646824175294369</v>
      </c>
      <c r="N109">
        <f t="shared" si="28"/>
        <v>48.47</v>
      </c>
      <c r="O109">
        <f t="shared" si="29"/>
        <v>-4.8100000000000023</v>
      </c>
      <c r="P109">
        <f t="shared" si="30"/>
        <v>3.8809450498572846</v>
      </c>
      <c r="Q109">
        <f t="shared" si="31"/>
        <v>-0.11626263232784773</v>
      </c>
      <c r="R109">
        <f t="shared" si="35"/>
        <v>-9.4615976374849087E-2</v>
      </c>
      <c r="S109" s="15">
        <v>1211.92</v>
      </c>
      <c r="T109" s="15">
        <f t="shared" si="32"/>
        <v>1173.78</v>
      </c>
      <c r="U109" s="15">
        <f t="shared" si="33"/>
        <v>43.579999999999927</v>
      </c>
      <c r="V109" s="11">
        <v>190.3</v>
      </c>
      <c r="W109" s="22">
        <f t="shared" si="23"/>
        <v>5.2486017743021041</v>
      </c>
      <c r="X109" s="13">
        <v>0</v>
      </c>
    </row>
    <row r="110" spans="1:24" x14ac:dyDescent="0.25">
      <c r="A110" s="2">
        <v>38367</v>
      </c>
      <c r="B110" s="7">
        <f t="shared" si="18"/>
        <v>2005</v>
      </c>
      <c r="C110" s="7">
        <f t="shared" si="19"/>
        <v>1</v>
      </c>
      <c r="D110" s="5">
        <f t="shared" si="20"/>
        <v>183.1</v>
      </c>
      <c r="E110" s="5">
        <v>183.1</v>
      </c>
      <c r="F110" s="5">
        <f t="shared" si="21"/>
        <v>5.2100324516804646</v>
      </c>
      <c r="G110" s="5">
        <f t="shared" si="24"/>
        <v>184.1</v>
      </c>
      <c r="H110" s="5">
        <f t="shared" si="25"/>
        <v>-1</v>
      </c>
      <c r="I110" s="5">
        <f t="shared" si="26"/>
        <v>5.2154790882390323</v>
      </c>
      <c r="J110" s="5">
        <f t="shared" si="27"/>
        <v>-5.4466365585676968E-3</v>
      </c>
      <c r="K110" s="5">
        <f t="shared" si="34"/>
        <v>-7.2282764369488106E-2</v>
      </c>
      <c r="L110">
        <v>46.84</v>
      </c>
      <c r="M110">
        <f t="shared" si="22"/>
        <v>3.8467375387295166</v>
      </c>
      <c r="N110">
        <f t="shared" si="28"/>
        <v>43.15</v>
      </c>
      <c r="O110">
        <f t="shared" si="29"/>
        <v>-5.32</v>
      </c>
      <c r="P110">
        <f t="shared" si="30"/>
        <v>3.7646824175294369</v>
      </c>
      <c r="Q110">
        <f t="shared" si="31"/>
        <v>8.2055121200079739E-2</v>
      </c>
      <c r="R110">
        <f t="shared" si="35"/>
        <v>-0.11626263232784773</v>
      </c>
      <c r="S110" s="15">
        <v>1181.27</v>
      </c>
      <c r="T110" s="15">
        <f t="shared" si="32"/>
        <v>1211.92</v>
      </c>
      <c r="U110" s="15">
        <f t="shared" si="33"/>
        <v>38.1400000000001</v>
      </c>
      <c r="V110" s="11">
        <v>190.7</v>
      </c>
      <c r="W110" s="22">
        <f t="shared" si="23"/>
        <v>5.2507015126063736</v>
      </c>
      <c r="X110" s="13">
        <v>0</v>
      </c>
    </row>
    <row r="111" spans="1:24" x14ac:dyDescent="0.25">
      <c r="A111" s="2">
        <v>38398</v>
      </c>
      <c r="B111" s="7">
        <f t="shared" si="18"/>
        <v>2005</v>
      </c>
      <c r="C111" s="7">
        <f t="shared" si="19"/>
        <v>2</v>
      </c>
      <c r="D111" s="5">
        <f t="shared" si="20"/>
        <v>191</v>
      </c>
      <c r="E111" s="5">
        <v>191</v>
      </c>
      <c r="F111" s="5">
        <f t="shared" si="21"/>
        <v>5.2522734280466299</v>
      </c>
      <c r="G111" s="5">
        <f t="shared" si="24"/>
        <v>183.1</v>
      </c>
      <c r="H111" s="5">
        <f t="shared" si="25"/>
        <v>7.9000000000000057</v>
      </c>
      <c r="I111" s="5">
        <f t="shared" si="26"/>
        <v>5.2100324516804646</v>
      </c>
      <c r="J111" s="5">
        <f t="shared" si="27"/>
        <v>4.2240976366165306E-2</v>
      </c>
      <c r="K111" s="5">
        <f t="shared" si="34"/>
        <v>-5.4466365585676968E-3</v>
      </c>
      <c r="L111">
        <v>48.15</v>
      </c>
      <c r="M111">
        <f t="shared" si="22"/>
        <v>3.8743211382441345</v>
      </c>
      <c r="N111">
        <f t="shared" si="28"/>
        <v>46.84</v>
      </c>
      <c r="O111">
        <f t="shared" si="29"/>
        <v>3.6900000000000048</v>
      </c>
      <c r="P111">
        <f t="shared" si="30"/>
        <v>3.8467375387295166</v>
      </c>
      <c r="Q111">
        <f t="shared" si="31"/>
        <v>2.7583599514617863E-2</v>
      </c>
      <c r="R111">
        <f t="shared" si="35"/>
        <v>8.2055121200079739E-2</v>
      </c>
      <c r="S111" s="15">
        <v>1203.5999999999999</v>
      </c>
      <c r="T111" s="15">
        <f t="shared" si="32"/>
        <v>1181.27</v>
      </c>
      <c r="U111" s="15">
        <f t="shared" si="33"/>
        <v>-30.650000000000091</v>
      </c>
      <c r="V111" s="11">
        <v>191.8</v>
      </c>
      <c r="W111" s="22">
        <f t="shared" si="23"/>
        <v>5.256453162449338</v>
      </c>
      <c r="X111" s="13">
        <v>0</v>
      </c>
    </row>
    <row r="112" spans="1:24" x14ac:dyDescent="0.25">
      <c r="A112" s="2">
        <v>38426</v>
      </c>
      <c r="B112" s="7">
        <f t="shared" si="18"/>
        <v>2005</v>
      </c>
      <c r="C112" s="7">
        <f t="shared" si="19"/>
        <v>3</v>
      </c>
      <c r="D112" s="5">
        <f t="shared" si="20"/>
        <v>207.9</v>
      </c>
      <c r="E112" s="5">
        <v>207.9</v>
      </c>
      <c r="F112" s="5">
        <f t="shared" si="21"/>
        <v>5.3370571948639673</v>
      </c>
      <c r="G112" s="5">
        <f t="shared" si="24"/>
        <v>191</v>
      </c>
      <c r="H112" s="5">
        <f t="shared" si="25"/>
        <v>16.900000000000006</v>
      </c>
      <c r="I112" s="5">
        <f t="shared" si="26"/>
        <v>5.2522734280466299</v>
      </c>
      <c r="J112" s="5">
        <f t="shared" si="27"/>
        <v>8.4783766817337458E-2</v>
      </c>
      <c r="K112" s="5">
        <f t="shared" si="34"/>
        <v>4.2240976366165306E-2</v>
      </c>
      <c r="L112">
        <v>54.19</v>
      </c>
      <c r="M112">
        <f t="shared" si="22"/>
        <v>3.9924963895780228</v>
      </c>
      <c r="N112">
        <f t="shared" si="28"/>
        <v>48.15</v>
      </c>
      <c r="O112">
        <f t="shared" si="29"/>
        <v>1.3099999999999952</v>
      </c>
      <c r="P112">
        <f t="shared" si="30"/>
        <v>3.8743211382441345</v>
      </c>
      <c r="Q112">
        <f t="shared" si="31"/>
        <v>0.11817525133388829</v>
      </c>
      <c r="R112">
        <f t="shared" si="35"/>
        <v>2.7583599514617863E-2</v>
      </c>
      <c r="S112" s="15">
        <v>1180.5899999999999</v>
      </c>
      <c r="T112" s="15">
        <f t="shared" si="32"/>
        <v>1203.5999999999999</v>
      </c>
      <c r="U112" s="15">
        <f t="shared" si="33"/>
        <v>22.329999999999927</v>
      </c>
      <c r="V112" s="11">
        <v>193.3</v>
      </c>
      <c r="W112" s="22">
        <f t="shared" si="23"/>
        <v>5.264243386214285</v>
      </c>
      <c r="X112" s="13">
        <v>0</v>
      </c>
    </row>
    <row r="113" spans="1:24" x14ac:dyDescent="0.25">
      <c r="A113" s="2">
        <v>38457</v>
      </c>
      <c r="B113" s="7">
        <f t="shared" si="18"/>
        <v>2005</v>
      </c>
      <c r="C113" s="7">
        <f t="shared" si="19"/>
        <v>4</v>
      </c>
      <c r="D113" s="5">
        <f t="shared" si="20"/>
        <v>224.29999999999998</v>
      </c>
      <c r="E113" s="5">
        <v>224.29999999999998</v>
      </c>
      <c r="F113" s="5">
        <f t="shared" si="21"/>
        <v>5.412984441526163</v>
      </c>
      <c r="G113" s="5">
        <f t="shared" si="24"/>
        <v>207.9</v>
      </c>
      <c r="H113" s="5">
        <f t="shared" si="25"/>
        <v>16.399999999999977</v>
      </c>
      <c r="I113" s="5">
        <f t="shared" si="26"/>
        <v>5.3370571948639673</v>
      </c>
      <c r="J113" s="5">
        <f t="shared" si="27"/>
        <v>7.5927246662195635E-2</v>
      </c>
      <c r="K113" s="5">
        <f t="shared" si="34"/>
        <v>8.4783766817337458E-2</v>
      </c>
      <c r="L113">
        <v>52.98</v>
      </c>
      <c r="M113">
        <f t="shared" si="22"/>
        <v>3.9699144838439238</v>
      </c>
      <c r="N113">
        <f t="shared" si="28"/>
        <v>54.19</v>
      </c>
      <c r="O113">
        <f t="shared" si="29"/>
        <v>6.0399999999999991</v>
      </c>
      <c r="P113">
        <f t="shared" si="30"/>
        <v>3.9924963895780228</v>
      </c>
      <c r="Q113">
        <f t="shared" si="31"/>
        <v>-2.2581905734099017E-2</v>
      </c>
      <c r="R113">
        <f t="shared" si="35"/>
        <v>0.11817525133388829</v>
      </c>
      <c r="S113" s="15">
        <v>1156.8499999999999</v>
      </c>
      <c r="T113" s="15">
        <f t="shared" si="32"/>
        <v>1180.5899999999999</v>
      </c>
      <c r="U113" s="15">
        <f t="shared" si="33"/>
        <v>-23.009999999999991</v>
      </c>
      <c r="V113" s="11">
        <v>194.6</v>
      </c>
      <c r="W113" s="22">
        <f t="shared" si="23"/>
        <v>5.2709461697519044</v>
      </c>
      <c r="X113" s="13">
        <v>0</v>
      </c>
    </row>
    <row r="114" spans="1:24" x14ac:dyDescent="0.25">
      <c r="A114" s="2">
        <v>38487</v>
      </c>
      <c r="B114" s="7">
        <f t="shared" si="18"/>
        <v>2005</v>
      </c>
      <c r="C114" s="7">
        <f t="shared" si="19"/>
        <v>5</v>
      </c>
      <c r="D114" s="5">
        <f t="shared" si="20"/>
        <v>216.1</v>
      </c>
      <c r="E114" s="5">
        <v>216.1</v>
      </c>
      <c r="F114" s="5">
        <f t="shared" si="21"/>
        <v>5.3757412635128405</v>
      </c>
      <c r="G114" s="5">
        <f t="shared" si="24"/>
        <v>224.29999999999998</v>
      </c>
      <c r="H114" s="5">
        <f t="shared" si="25"/>
        <v>-8.1999999999999886</v>
      </c>
      <c r="I114" s="5">
        <f t="shared" si="26"/>
        <v>5.412984441526163</v>
      </c>
      <c r="J114" s="5">
        <f t="shared" si="27"/>
        <v>-3.7243178013322442E-2</v>
      </c>
      <c r="K114" s="5">
        <f t="shared" si="34"/>
        <v>7.5927246662195635E-2</v>
      </c>
      <c r="L114">
        <v>49.83</v>
      </c>
      <c r="M114">
        <f t="shared" si="22"/>
        <v>3.9086172122933132</v>
      </c>
      <c r="N114">
        <f t="shared" si="28"/>
        <v>52.98</v>
      </c>
      <c r="O114">
        <f t="shared" si="29"/>
        <v>-1.2100000000000009</v>
      </c>
      <c r="P114">
        <f t="shared" si="30"/>
        <v>3.9699144838439238</v>
      </c>
      <c r="Q114">
        <f t="shared" si="31"/>
        <v>-6.1297271550610599E-2</v>
      </c>
      <c r="R114">
        <f t="shared" si="35"/>
        <v>-2.2581905734099017E-2</v>
      </c>
      <c r="S114" s="15">
        <v>1191.5</v>
      </c>
      <c r="T114" s="15">
        <f t="shared" si="32"/>
        <v>1156.8499999999999</v>
      </c>
      <c r="U114" s="15">
        <f t="shared" si="33"/>
        <v>-23.740000000000009</v>
      </c>
      <c r="V114" s="11">
        <v>194.4</v>
      </c>
      <c r="W114" s="22">
        <f t="shared" si="23"/>
        <v>5.2699178920263385</v>
      </c>
      <c r="X114" s="13">
        <v>0</v>
      </c>
    </row>
    <row r="115" spans="1:24" x14ac:dyDescent="0.25">
      <c r="A115" s="2">
        <v>38518</v>
      </c>
      <c r="B115" s="7">
        <f t="shared" si="18"/>
        <v>2005</v>
      </c>
      <c r="C115" s="7">
        <f t="shared" si="19"/>
        <v>6</v>
      </c>
      <c r="D115" s="5">
        <f t="shared" si="20"/>
        <v>215.60000000000002</v>
      </c>
      <c r="E115" s="5">
        <v>215.60000000000002</v>
      </c>
      <c r="F115" s="5">
        <f t="shared" si="21"/>
        <v>5.3734248390348425</v>
      </c>
      <c r="G115" s="5">
        <f t="shared" si="24"/>
        <v>216.1</v>
      </c>
      <c r="H115" s="5">
        <f t="shared" si="25"/>
        <v>-0.49999999999997158</v>
      </c>
      <c r="I115" s="5">
        <f t="shared" si="26"/>
        <v>5.3757412635128405</v>
      </c>
      <c r="J115" s="5">
        <f t="shared" si="27"/>
        <v>-2.3164244779980692E-3</v>
      </c>
      <c r="K115" s="5">
        <f t="shared" si="34"/>
        <v>-3.7243178013322442E-2</v>
      </c>
      <c r="L115">
        <v>56.35</v>
      </c>
      <c r="M115">
        <f t="shared" si="22"/>
        <v>4.0315822404857853</v>
      </c>
      <c r="N115">
        <f t="shared" si="28"/>
        <v>49.83</v>
      </c>
      <c r="O115">
        <f t="shared" si="29"/>
        <v>-3.1499999999999986</v>
      </c>
      <c r="P115">
        <f t="shared" si="30"/>
        <v>3.9086172122933132</v>
      </c>
      <c r="Q115">
        <f t="shared" si="31"/>
        <v>0.12296502819247213</v>
      </c>
      <c r="R115">
        <f t="shared" si="35"/>
        <v>-6.1297271550610599E-2</v>
      </c>
      <c r="S115" s="15">
        <v>1191.33</v>
      </c>
      <c r="T115" s="15">
        <f t="shared" si="32"/>
        <v>1191.5</v>
      </c>
      <c r="U115" s="15">
        <f t="shared" si="33"/>
        <v>34.650000000000091</v>
      </c>
      <c r="V115" s="11">
        <v>194.5</v>
      </c>
      <c r="W115" s="22">
        <f t="shared" si="23"/>
        <v>5.2704321630585014</v>
      </c>
      <c r="X115" s="13">
        <v>0</v>
      </c>
    </row>
    <row r="116" spans="1:24" x14ac:dyDescent="0.25">
      <c r="A116" s="2">
        <v>38548</v>
      </c>
      <c r="B116" s="7">
        <f t="shared" si="18"/>
        <v>2005</v>
      </c>
      <c r="C116" s="7">
        <f t="shared" si="19"/>
        <v>7</v>
      </c>
      <c r="D116" s="5">
        <f t="shared" si="20"/>
        <v>229</v>
      </c>
      <c r="E116" s="5">
        <v>229</v>
      </c>
      <c r="F116" s="5">
        <f t="shared" si="21"/>
        <v>5.43372200355424</v>
      </c>
      <c r="G116" s="5">
        <f t="shared" si="24"/>
        <v>215.60000000000002</v>
      </c>
      <c r="H116" s="5">
        <f t="shared" si="25"/>
        <v>13.399999999999977</v>
      </c>
      <c r="I116" s="5">
        <f t="shared" si="26"/>
        <v>5.3734248390348425</v>
      </c>
      <c r="J116" s="5">
        <f t="shared" si="27"/>
        <v>6.0297164519397484E-2</v>
      </c>
      <c r="K116" s="5">
        <f t="shared" si="34"/>
        <v>-2.3164244779980692E-3</v>
      </c>
      <c r="L116">
        <v>59</v>
      </c>
      <c r="M116">
        <f t="shared" si="22"/>
        <v>4.0775374439057197</v>
      </c>
      <c r="N116">
        <f t="shared" si="28"/>
        <v>56.35</v>
      </c>
      <c r="O116">
        <f t="shared" si="29"/>
        <v>6.5200000000000031</v>
      </c>
      <c r="P116">
        <f t="shared" si="30"/>
        <v>4.0315822404857853</v>
      </c>
      <c r="Q116">
        <f t="shared" si="31"/>
        <v>4.5955203419934421E-2</v>
      </c>
      <c r="R116">
        <f t="shared" si="35"/>
        <v>0.12296502819247213</v>
      </c>
      <c r="S116" s="15">
        <v>1234.18</v>
      </c>
      <c r="T116" s="15">
        <f t="shared" si="32"/>
        <v>1191.33</v>
      </c>
      <c r="U116" s="15">
        <f t="shared" si="33"/>
        <v>-0.17000000000007276</v>
      </c>
      <c r="V116" s="11">
        <v>195.4</v>
      </c>
      <c r="W116" s="22">
        <f t="shared" si="23"/>
        <v>5.2750487396086827</v>
      </c>
      <c r="X116" s="13">
        <v>0</v>
      </c>
    </row>
    <row r="117" spans="1:24" x14ac:dyDescent="0.25">
      <c r="A117" s="2">
        <v>38579</v>
      </c>
      <c r="B117" s="7">
        <f t="shared" si="18"/>
        <v>2005</v>
      </c>
      <c r="C117" s="7">
        <f t="shared" si="19"/>
        <v>8</v>
      </c>
      <c r="D117" s="5">
        <f t="shared" si="20"/>
        <v>248.60000000000002</v>
      </c>
      <c r="E117" s="5">
        <v>248.60000000000002</v>
      </c>
      <c r="F117" s="5">
        <f t="shared" si="21"/>
        <v>5.515845179076611</v>
      </c>
      <c r="G117" s="5">
        <f t="shared" si="24"/>
        <v>229</v>
      </c>
      <c r="H117" s="5">
        <f t="shared" si="25"/>
        <v>19.600000000000023</v>
      </c>
      <c r="I117" s="5">
        <f t="shared" si="26"/>
        <v>5.43372200355424</v>
      </c>
      <c r="J117" s="5">
        <f t="shared" si="27"/>
        <v>8.2123175522371028E-2</v>
      </c>
      <c r="K117" s="5">
        <f t="shared" si="34"/>
        <v>6.0297164519397484E-2</v>
      </c>
      <c r="L117">
        <v>64.989999999999995</v>
      </c>
      <c r="M117">
        <f t="shared" si="22"/>
        <v>4.1742334119062576</v>
      </c>
      <c r="N117">
        <f t="shared" si="28"/>
        <v>59</v>
      </c>
      <c r="O117">
        <f t="shared" si="29"/>
        <v>2.6499999999999986</v>
      </c>
      <c r="P117">
        <f t="shared" si="30"/>
        <v>4.0775374439057197</v>
      </c>
      <c r="Q117">
        <f t="shared" si="31"/>
        <v>9.6695968000537924E-2</v>
      </c>
      <c r="R117">
        <f t="shared" si="35"/>
        <v>4.5955203419934421E-2</v>
      </c>
      <c r="S117" s="15">
        <v>1220.33</v>
      </c>
      <c r="T117" s="15">
        <f t="shared" si="32"/>
        <v>1234.18</v>
      </c>
      <c r="U117" s="15">
        <f t="shared" si="33"/>
        <v>42.850000000000136</v>
      </c>
      <c r="V117" s="11">
        <v>196.4</v>
      </c>
      <c r="W117" s="22">
        <f t="shared" si="23"/>
        <v>5.2801533959203653</v>
      </c>
      <c r="X117" s="13">
        <v>0</v>
      </c>
    </row>
    <row r="118" spans="1:24" x14ac:dyDescent="0.25">
      <c r="A118" s="2">
        <v>38610</v>
      </c>
      <c r="B118" s="7">
        <f t="shared" si="18"/>
        <v>2005</v>
      </c>
      <c r="C118" s="7">
        <f t="shared" si="19"/>
        <v>9</v>
      </c>
      <c r="D118" s="5">
        <f t="shared" si="20"/>
        <v>290.3</v>
      </c>
      <c r="E118" s="5">
        <v>290.3</v>
      </c>
      <c r="F118" s="5">
        <f t="shared" si="21"/>
        <v>5.6709148710305843</v>
      </c>
      <c r="G118" s="5">
        <f t="shared" si="24"/>
        <v>248.60000000000002</v>
      </c>
      <c r="H118" s="5">
        <f t="shared" si="25"/>
        <v>41.699999999999989</v>
      </c>
      <c r="I118" s="5">
        <f t="shared" si="26"/>
        <v>5.515845179076611</v>
      </c>
      <c r="J118" s="5">
        <f t="shared" si="27"/>
        <v>0.15506969195397335</v>
      </c>
      <c r="K118" s="5">
        <f t="shared" si="34"/>
        <v>8.2123175522371028E-2</v>
      </c>
      <c r="L118">
        <v>65.59</v>
      </c>
      <c r="M118">
        <f t="shared" si="22"/>
        <v>4.1834232453056446</v>
      </c>
      <c r="N118">
        <f t="shared" si="28"/>
        <v>64.989999999999995</v>
      </c>
      <c r="O118">
        <f t="shared" si="29"/>
        <v>5.9899999999999949</v>
      </c>
      <c r="P118">
        <f t="shared" si="30"/>
        <v>4.1742334119062576</v>
      </c>
      <c r="Q118">
        <f t="shared" si="31"/>
        <v>9.1898333993869485E-3</v>
      </c>
      <c r="R118">
        <f t="shared" si="35"/>
        <v>9.6695968000537924E-2</v>
      </c>
      <c r="S118" s="15">
        <v>1228.81</v>
      </c>
      <c r="T118" s="15">
        <f t="shared" si="32"/>
        <v>1220.33</v>
      </c>
      <c r="U118" s="15">
        <f t="shared" si="33"/>
        <v>-13.850000000000136</v>
      </c>
      <c r="V118" s="11">
        <v>198.8</v>
      </c>
      <c r="W118" s="22">
        <f t="shared" si="23"/>
        <v>5.2922992942224738</v>
      </c>
      <c r="X118" s="13">
        <v>0</v>
      </c>
    </row>
    <row r="119" spans="1:24" x14ac:dyDescent="0.25">
      <c r="A119" s="2">
        <v>38640</v>
      </c>
      <c r="B119" s="7">
        <f t="shared" si="18"/>
        <v>2005</v>
      </c>
      <c r="C119" s="7">
        <f t="shared" si="19"/>
        <v>10</v>
      </c>
      <c r="D119" s="5">
        <f t="shared" si="20"/>
        <v>271.7</v>
      </c>
      <c r="E119" s="5">
        <v>271.7</v>
      </c>
      <c r="F119" s="5">
        <f t="shared" si="21"/>
        <v>5.6046985164323022</v>
      </c>
      <c r="G119" s="5">
        <f t="shared" si="24"/>
        <v>290.3</v>
      </c>
      <c r="H119" s="5">
        <f t="shared" si="25"/>
        <v>-18.600000000000023</v>
      </c>
      <c r="I119" s="5">
        <f t="shared" si="26"/>
        <v>5.6709148710305843</v>
      </c>
      <c r="J119" s="5">
        <f t="shared" si="27"/>
        <v>-6.6216354598282123E-2</v>
      </c>
      <c r="K119" s="5">
        <f t="shared" si="34"/>
        <v>0.15506969195397335</v>
      </c>
      <c r="L119">
        <v>62.26</v>
      </c>
      <c r="M119">
        <f t="shared" si="22"/>
        <v>4.131319165013462</v>
      </c>
      <c r="N119">
        <f t="shared" si="28"/>
        <v>65.59</v>
      </c>
      <c r="O119">
        <f t="shared" si="29"/>
        <v>0.60000000000000853</v>
      </c>
      <c r="P119">
        <f t="shared" si="30"/>
        <v>4.1834232453056446</v>
      </c>
      <c r="Q119">
        <f t="shared" si="31"/>
        <v>-5.2104080292182609E-2</v>
      </c>
      <c r="R119">
        <f t="shared" si="35"/>
        <v>9.1898333993869485E-3</v>
      </c>
      <c r="S119" s="15">
        <v>1207.01</v>
      </c>
      <c r="T119" s="15">
        <f t="shared" si="32"/>
        <v>1228.81</v>
      </c>
      <c r="U119" s="15">
        <f t="shared" si="33"/>
        <v>8.4800000000000182</v>
      </c>
      <c r="V119" s="11">
        <v>199.2</v>
      </c>
      <c r="W119" s="22">
        <f t="shared" si="23"/>
        <v>5.2943093451504977</v>
      </c>
      <c r="X119" s="13">
        <v>0</v>
      </c>
    </row>
    <row r="120" spans="1:24" x14ac:dyDescent="0.25">
      <c r="A120" s="2">
        <v>38671</v>
      </c>
      <c r="B120" s="7">
        <f t="shared" si="18"/>
        <v>2005</v>
      </c>
      <c r="C120" s="7">
        <f t="shared" si="19"/>
        <v>11</v>
      </c>
      <c r="D120" s="5">
        <f t="shared" si="20"/>
        <v>225.70000000000002</v>
      </c>
      <c r="E120" s="5">
        <v>225.70000000000002</v>
      </c>
      <c r="F120" s="5">
        <f t="shared" si="21"/>
        <v>5.4192066838234902</v>
      </c>
      <c r="G120" s="5">
        <f t="shared" si="24"/>
        <v>271.7</v>
      </c>
      <c r="H120" s="5">
        <f t="shared" si="25"/>
        <v>-45.999999999999972</v>
      </c>
      <c r="I120" s="5">
        <f t="shared" si="26"/>
        <v>5.6046985164323022</v>
      </c>
      <c r="J120" s="5">
        <f t="shared" si="27"/>
        <v>-0.18549183260881197</v>
      </c>
      <c r="K120" s="5">
        <f t="shared" si="34"/>
        <v>-6.6216354598282123E-2</v>
      </c>
      <c r="L120">
        <v>58.32</v>
      </c>
      <c r="M120">
        <f t="shared" si="22"/>
        <v>4.0659450877004026</v>
      </c>
      <c r="N120">
        <f t="shared" si="28"/>
        <v>62.26</v>
      </c>
      <c r="O120">
        <f t="shared" si="29"/>
        <v>-3.3300000000000054</v>
      </c>
      <c r="P120">
        <f t="shared" si="30"/>
        <v>4.131319165013462</v>
      </c>
      <c r="Q120">
        <f t="shared" si="31"/>
        <v>-6.5374077313059331E-2</v>
      </c>
      <c r="R120">
        <f t="shared" si="35"/>
        <v>-5.2104080292182609E-2</v>
      </c>
      <c r="S120" s="15">
        <v>1249.48</v>
      </c>
      <c r="T120" s="15">
        <f t="shared" si="32"/>
        <v>1207.01</v>
      </c>
      <c r="U120" s="15">
        <f t="shared" si="33"/>
        <v>-21.799999999999955</v>
      </c>
      <c r="V120" s="11">
        <v>197.6</v>
      </c>
      <c r="W120" s="22">
        <f t="shared" si="23"/>
        <v>5.2862447853137677</v>
      </c>
      <c r="X120" s="13">
        <v>0</v>
      </c>
    </row>
    <row r="121" spans="1:24" x14ac:dyDescent="0.25">
      <c r="A121" s="2">
        <v>38701</v>
      </c>
      <c r="B121" s="7">
        <f t="shared" si="18"/>
        <v>2005</v>
      </c>
      <c r="C121" s="7">
        <f t="shared" si="19"/>
        <v>12</v>
      </c>
      <c r="D121" s="5">
        <f t="shared" si="20"/>
        <v>218.5</v>
      </c>
      <c r="E121" s="5">
        <v>218.5</v>
      </c>
      <c r="F121" s="5">
        <f t="shared" si="21"/>
        <v>5.3867860145356445</v>
      </c>
      <c r="G121" s="5">
        <f t="shared" si="24"/>
        <v>225.70000000000002</v>
      </c>
      <c r="H121" s="5">
        <f t="shared" si="25"/>
        <v>-7.2000000000000171</v>
      </c>
      <c r="I121" s="5">
        <f t="shared" si="26"/>
        <v>5.4192066838234902</v>
      </c>
      <c r="J121" s="5">
        <f t="shared" si="27"/>
        <v>-3.2420669287845705E-2</v>
      </c>
      <c r="K121" s="5">
        <f t="shared" si="34"/>
        <v>-0.18549183260881197</v>
      </c>
      <c r="L121">
        <v>59.41</v>
      </c>
      <c r="M121">
        <f t="shared" si="22"/>
        <v>4.0844625623676496</v>
      </c>
      <c r="N121">
        <f t="shared" si="28"/>
        <v>58.32</v>
      </c>
      <c r="O121">
        <f t="shared" si="29"/>
        <v>-3.9399999999999977</v>
      </c>
      <c r="P121">
        <f t="shared" si="30"/>
        <v>4.0659450877004026</v>
      </c>
      <c r="Q121">
        <f t="shared" si="31"/>
        <v>1.8517474667246958E-2</v>
      </c>
      <c r="R121">
        <f t="shared" si="35"/>
        <v>-6.5374077313059331E-2</v>
      </c>
      <c r="S121" s="15">
        <v>1248.29</v>
      </c>
      <c r="T121" s="15">
        <f t="shared" si="32"/>
        <v>1249.48</v>
      </c>
      <c r="U121" s="15">
        <f t="shared" si="33"/>
        <v>42.470000000000027</v>
      </c>
      <c r="V121" s="11">
        <v>196.8</v>
      </c>
      <c r="W121" s="22">
        <f t="shared" si="23"/>
        <v>5.2821879846181528</v>
      </c>
      <c r="X121" s="13">
        <v>0</v>
      </c>
    </row>
    <row r="122" spans="1:24" x14ac:dyDescent="0.25">
      <c r="A122" s="2">
        <v>38732</v>
      </c>
      <c r="B122" s="7">
        <f t="shared" si="18"/>
        <v>2006</v>
      </c>
      <c r="C122" s="7">
        <f t="shared" si="19"/>
        <v>1</v>
      </c>
      <c r="D122" s="5">
        <f t="shared" si="20"/>
        <v>231.6</v>
      </c>
      <c r="E122" s="5">
        <v>231.6</v>
      </c>
      <c r="F122" s="5">
        <f t="shared" si="21"/>
        <v>5.4450117456988405</v>
      </c>
      <c r="G122" s="5">
        <f t="shared" si="24"/>
        <v>218.5</v>
      </c>
      <c r="H122" s="5">
        <f t="shared" si="25"/>
        <v>13.099999999999994</v>
      </c>
      <c r="I122" s="5">
        <f t="shared" si="26"/>
        <v>5.3867860145356445</v>
      </c>
      <c r="J122" s="5">
        <f t="shared" si="27"/>
        <v>5.822573116319596E-2</v>
      </c>
      <c r="K122" s="5">
        <f t="shared" si="34"/>
        <v>-3.2420669287845705E-2</v>
      </c>
      <c r="L122">
        <v>65.489999999999995</v>
      </c>
      <c r="M122">
        <f t="shared" si="22"/>
        <v>4.1818974592299618</v>
      </c>
      <c r="N122">
        <f t="shared" si="28"/>
        <v>59.41</v>
      </c>
      <c r="O122">
        <f t="shared" si="29"/>
        <v>1.0899999999999963</v>
      </c>
      <c r="P122">
        <f t="shared" si="30"/>
        <v>4.0844625623676496</v>
      </c>
      <c r="Q122">
        <f t="shared" si="31"/>
        <v>9.7434896862312215E-2</v>
      </c>
      <c r="R122">
        <f t="shared" si="35"/>
        <v>1.8517474667246958E-2</v>
      </c>
      <c r="S122" s="15">
        <v>1280.08</v>
      </c>
      <c r="T122" s="15">
        <f t="shared" si="32"/>
        <v>1248.29</v>
      </c>
      <c r="U122" s="15">
        <f t="shared" si="33"/>
        <v>-1.1900000000000546</v>
      </c>
      <c r="V122" s="11">
        <v>198.3</v>
      </c>
      <c r="W122" s="22">
        <f t="shared" si="23"/>
        <v>5.28978103552575</v>
      </c>
      <c r="X122" s="13">
        <v>0</v>
      </c>
    </row>
    <row r="123" spans="1:24" x14ac:dyDescent="0.25">
      <c r="A123" s="2">
        <v>38763</v>
      </c>
      <c r="B123" s="7">
        <f t="shared" si="18"/>
        <v>2006</v>
      </c>
      <c r="C123" s="7">
        <f t="shared" si="19"/>
        <v>2</v>
      </c>
      <c r="D123" s="5">
        <f t="shared" si="20"/>
        <v>227.99999999999997</v>
      </c>
      <c r="E123" s="5">
        <v>227.99999999999997</v>
      </c>
      <c r="F123" s="5">
        <f t="shared" si="21"/>
        <v>5.4293456289544411</v>
      </c>
      <c r="G123" s="5">
        <f t="shared" si="24"/>
        <v>231.6</v>
      </c>
      <c r="H123" s="5">
        <f t="shared" si="25"/>
        <v>-3.6000000000000227</v>
      </c>
      <c r="I123" s="5">
        <f t="shared" si="26"/>
        <v>5.4450117456988405</v>
      </c>
      <c r="J123" s="5">
        <f t="shared" si="27"/>
        <v>-1.5666116744399439E-2</v>
      </c>
      <c r="K123" s="5">
        <f t="shared" si="34"/>
        <v>5.822573116319596E-2</v>
      </c>
      <c r="L123">
        <v>61.63</v>
      </c>
      <c r="M123">
        <f t="shared" si="22"/>
        <v>4.1211487649741514</v>
      </c>
      <c r="N123">
        <f t="shared" si="28"/>
        <v>65.489999999999995</v>
      </c>
      <c r="O123">
        <f t="shared" si="29"/>
        <v>6.0799999999999983</v>
      </c>
      <c r="P123">
        <f t="shared" si="30"/>
        <v>4.1818974592299618</v>
      </c>
      <c r="Q123">
        <f t="shared" si="31"/>
        <v>-6.074869425581042E-2</v>
      </c>
      <c r="R123">
        <f t="shared" si="35"/>
        <v>9.7434896862312215E-2</v>
      </c>
      <c r="S123" s="15">
        <v>1280.6600000000001</v>
      </c>
      <c r="T123" s="15">
        <f t="shared" si="32"/>
        <v>1280.08</v>
      </c>
      <c r="U123" s="15">
        <f t="shared" si="33"/>
        <v>31.789999999999964</v>
      </c>
      <c r="V123" s="11">
        <v>198.7</v>
      </c>
      <c r="W123" s="22">
        <f t="shared" si="23"/>
        <v>5.2917961495577712</v>
      </c>
      <c r="X123" s="13">
        <v>0</v>
      </c>
    </row>
    <row r="124" spans="1:24" x14ac:dyDescent="0.25">
      <c r="A124" s="2">
        <v>38791</v>
      </c>
      <c r="B124" s="7">
        <f t="shared" si="18"/>
        <v>2006</v>
      </c>
      <c r="C124" s="7">
        <f t="shared" si="19"/>
        <v>3</v>
      </c>
      <c r="D124" s="5">
        <f t="shared" si="20"/>
        <v>242.49999999999997</v>
      </c>
      <c r="E124" s="5">
        <v>242.49999999999997</v>
      </c>
      <c r="F124" s="5">
        <f t="shared" si="21"/>
        <v>5.4910017103775379</v>
      </c>
      <c r="G124" s="5">
        <f t="shared" si="24"/>
        <v>227.99999999999997</v>
      </c>
      <c r="H124" s="5">
        <f t="shared" si="25"/>
        <v>14.5</v>
      </c>
      <c r="I124" s="5">
        <f t="shared" si="26"/>
        <v>5.4293456289544411</v>
      </c>
      <c r="J124" s="5">
        <f t="shared" si="27"/>
        <v>6.1656081423096865E-2</v>
      </c>
      <c r="K124" s="5">
        <f t="shared" si="34"/>
        <v>-1.5666116744399439E-2</v>
      </c>
      <c r="L124">
        <v>62.69</v>
      </c>
      <c r="M124">
        <f t="shared" si="22"/>
        <v>4.1382019452858767</v>
      </c>
      <c r="N124">
        <f t="shared" si="28"/>
        <v>61.63</v>
      </c>
      <c r="O124">
        <f t="shared" si="29"/>
        <v>-3.8599999999999923</v>
      </c>
      <c r="P124">
        <f t="shared" si="30"/>
        <v>4.1211487649741514</v>
      </c>
      <c r="Q124">
        <f t="shared" si="31"/>
        <v>1.7053180311725313E-2</v>
      </c>
      <c r="R124">
        <f t="shared" si="35"/>
        <v>-6.074869425581042E-2</v>
      </c>
      <c r="S124" s="15">
        <v>1302.8800000000001</v>
      </c>
      <c r="T124" s="15">
        <f t="shared" si="32"/>
        <v>1280.6600000000001</v>
      </c>
      <c r="U124" s="15">
        <f t="shared" si="33"/>
        <v>0.58000000000015461</v>
      </c>
      <c r="V124" s="11">
        <v>199.8</v>
      </c>
      <c r="W124" s="22">
        <f t="shared" si="23"/>
        <v>5.2973168662144534</v>
      </c>
      <c r="X124" s="13">
        <v>0</v>
      </c>
    </row>
    <row r="125" spans="1:24" x14ac:dyDescent="0.25">
      <c r="A125" s="2">
        <v>38822</v>
      </c>
      <c r="B125" s="7">
        <f t="shared" si="18"/>
        <v>2006</v>
      </c>
      <c r="C125" s="7">
        <f t="shared" si="19"/>
        <v>4</v>
      </c>
      <c r="D125" s="5">
        <f t="shared" si="20"/>
        <v>274.2</v>
      </c>
      <c r="E125" s="5">
        <v>274.2</v>
      </c>
      <c r="F125" s="5">
        <f t="shared" si="21"/>
        <v>5.6138577671282137</v>
      </c>
      <c r="G125" s="5">
        <f t="shared" si="24"/>
        <v>242.49999999999997</v>
      </c>
      <c r="H125" s="5">
        <f t="shared" si="25"/>
        <v>31.700000000000017</v>
      </c>
      <c r="I125" s="5">
        <f t="shared" si="26"/>
        <v>5.4910017103775379</v>
      </c>
      <c r="J125" s="5">
        <f t="shared" si="27"/>
        <v>0.12285605675067579</v>
      </c>
      <c r="K125" s="5">
        <f t="shared" si="34"/>
        <v>6.1656081423096865E-2</v>
      </c>
      <c r="L125">
        <v>69.44</v>
      </c>
      <c r="M125">
        <f t="shared" si="22"/>
        <v>4.2404630703520949</v>
      </c>
      <c r="N125">
        <f t="shared" si="28"/>
        <v>62.69</v>
      </c>
      <c r="O125">
        <f t="shared" si="29"/>
        <v>1.0599999999999952</v>
      </c>
      <c r="P125">
        <f t="shared" si="30"/>
        <v>4.1382019452858767</v>
      </c>
      <c r="Q125">
        <f t="shared" si="31"/>
        <v>0.10226112506621821</v>
      </c>
      <c r="R125">
        <f t="shared" si="35"/>
        <v>1.7053180311725313E-2</v>
      </c>
      <c r="S125" s="15">
        <v>1310.6099999999999</v>
      </c>
      <c r="T125" s="15">
        <f t="shared" si="32"/>
        <v>1302.8800000000001</v>
      </c>
      <c r="U125" s="15">
        <f t="shared" si="33"/>
        <v>22.220000000000027</v>
      </c>
      <c r="V125" s="11">
        <v>201.5</v>
      </c>
      <c r="W125" s="22">
        <f t="shared" si="23"/>
        <v>5.3057893813867381</v>
      </c>
      <c r="X125" s="13">
        <v>0</v>
      </c>
    </row>
    <row r="126" spans="1:24" x14ac:dyDescent="0.25">
      <c r="A126" s="2">
        <v>38852</v>
      </c>
      <c r="B126" s="7">
        <f t="shared" si="18"/>
        <v>2006</v>
      </c>
      <c r="C126" s="7">
        <f t="shared" si="19"/>
        <v>5</v>
      </c>
      <c r="D126" s="5">
        <f t="shared" si="20"/>
        <v>290.7</v>
      </c>
      <c r="E126" s="5">
        <v>290.7</v>
      </c>
      <c r="F126" s="5">
        <f t="shared" si="21"/>
        <v>5.6722918075648305</v>
      </c>
      <c r="G126" s="5">
        <f t="shared" si="24"/>
        <v>274.2</v>
      </c>
      <c r="H126" s="5">
        <f t="shared" si="25"/>
        <v>16.5</v>
      </c>
      <c r="I126" s="5">
        <f t="shared" si="26"/>
        <v>5.6138577671282137</v>
      </c>
      <c r="J126" s="5">
        <f t="shared" si="27"/>
        <v>5.8434040436616819E-2</v>
      </c>
      <c r="K126" s="5">
        <f t="shared" si="34"/>
        <v>0.12285605675067579</v>
      </c>
      <c r="L126">
        <v>70.84</v>
      </c>
      <c r="M126">
        <f t="shared" si="22"/>
        <v>4.2604238129146328</v>
      </c>
      <c r="N126">
        <f t="shared" si="28"/>
        <v>69.44</v>
      </c>
      <c r="O126">
        <f t="shared" si="29"/>
        <v>6.75</v>
      </c>
      <c r="P126">
        <f t="shared" si="30"/>
        <v>4.2404630703520949</v>
      </c>
      <c r="Q126">
        <f t="shared" si="31"/>
        <v>1.9960742562537881E-2</v>
      </c>
      <c r="R126">
        <f t="shared" si="35"/>
        <v>0.10226112506621821</v>
      </c>
      <c r="S126" s="15">
        <v>1270.05</v>
      </c>
      <c r="T126" s="15">
        <f t="shared" si="32"/>
        <v>1310.6099999999999</v>
      </c>
      <c r="U126" s="15">
        <f t="shared" si="33"/>
        <v>7.7299999999997908</v>
      </c>
      <c r="V126" s="11">
        <v>202.5</v>
      </c>
      <c r="W126" s="22">
        <f t="shared" si="23"/>
        <v>5.3107398865465942</v>
      </c>
      <c r="X126" s="13">
        <v>0</v>
      </c>
    </row>
    <row r="127" spans="1:24" x14ac:dyDescent="0.25">
      <c r="A127" s="2">
        <v>38883</v>
      </c>
      <c r="B127" s="7">
        <f t="shared" si="18"/>
        <v>2006</v>
      </c>
      <c r="C127" s="7">
        <f t="shared" si="19"/>
        <v>6</v>
      </c>
      <c r="D127" s="5">
        <f t="shared" si="20"/>
        <v>288.5</v>
      </c>
      <c r="E127" s="5">
        <v>288.5</v>
      </c>
      <c r="F127" s="5">
        <f t="shared" si="21"/>
        <v>5.6646950859481544</v>
      </c>
      <c r="G127" s="5">
        <f t="shared" si="24"/>
        <v>290.7</v>
      </c>
      <c r="H127" s="5">
        <f t="shared" si="25"/>
        <v>-2.1999999999999886</v>
      </c>
      <c r="I127" s="5">
        <f t="shared" si="26"/>
        <v>5.6722918075648305</v>
      </c>
      <c r="J127" s="5">
        <f t="shared" si="27"/>
        <v>-7.5967216166761276E-3</v>
      </c>
      <c r="K127" s="5">
        <f t="shared" si="34"/>
        <v>5.8434040436616819E-2</v>
      </c>
      <c r="L127">
        <v>70.95</v>
      </c>
      <c r="M127">
        <f t="shared" si="22"/>
        <v>4.2619754036060513</v>
      </c>
      <c r="N127">
        <f t="shared" si="28"/>
        <v>70.84</v>
      </c>
      <c r="O127">
        <f t="shared" si="29"/>
        <v>1.4000000000000057</v>
      </c>
      <c r="P127">
        <f t="shared" si="30"/>
        <v>4.2604238129146328</v>
      </c>
      <c r="Q127">
        <f t="shared" si="31"/>
        <v>1.5515906914185251E-3</v>
      </c>
      <c r="R127">
        <f t="shared" si="35"/>
        <v>1.9960742562537881E-2</v>
      </c>
      <c r="S127" s="15">
        <v>1270.06</v>
      </c>
      <c r="T127" s="15">
        <f t="shared" si="32"/>
        <v>1270.05</v>
      </c>
      <c r="U127" s="15">
        <f t="shared" si="33"/>
        <v>-40.559999999999945</v>
      </c>
      <c r="V127" s="11">
        <v>202.9</v>
      </c>
      <c r="W127" s="22">
        <f t="shared" si="23"/>
        <v>5.3127132468317688</v>
      </c>
      <c r="X127" s="13">
        <v>0</v>
      </c>
    </row>
    <row r="128" spans="1:24" x14ac:dyDescent="0.25">
      <c r="A128" s="2">
        <v>38913</v>
      </c>
      <c r="B128" s="7">
        <f t="shared" si="18"/>
        <v>2006</v>
      </c>
      <c r="C128" s="7">
        <f t="shared" si="19"/>
        <v>7</v>
      </c>
      <c r="D128" s="5">
        <f t="shared" si="20"/>
        <v>298.09999999999997</v>
      </c>
      <c r="E128" s="5">
        <v>298.09999999999997</v>
      </c>
      <c r="F128" s="5">
        <f t="shared" si="21"/>
        <v>5.6974290006840258</v>
      </c>
      <c r="G128" s="5">
        <f t="shared" si="24"/>
        <v>288.5</v>
      </c>
      <c r="H128" s="5">
        <f t="shared" si="25"/>
        <v>9.5999999999999659</v>
      </c>
      <c r="I128" s="5">
        <f t="shared" si="26"/>
        <v>5.6646950859481544</v>
      </c>
      <c r="J128" s="5">
        <f t="shared" si="27"/>
        <v>3.2733914735871394E-2</v>
      </c>
      <c r="K128" s="5">
        <f t="shared" si="34"/>
        <v>-7.5967216166761276E-3</v>
      </c>
      <c r="L128">
        <v>74.41</v>
      </c>
      <c r="M128">
        <f t="shared" si="22"/>
        <v>4.3095903414091694</v>
      </c>
      <c r="N128">
        <f t="shared" si="28"/>
        <v>70.95</v>
      </c>
      <c r="O128">
        <f t="shared" si="29"/>
        <v>0.10999999999999943</v>
      </c>
      <c r="P128">
        <f t="shared" si="30"/>
        <v>4.2619754036060513</v>
      </c>
      <c r="Q128">
        <f t="shared" si="31"/>
        <v>4.7614937803118096E-2</v>
      </c>
      <c r="R128">
        <f t="shared" si="35"/>
        <v>1.5515906914185251E-3</v>
      </c>
      <c r="S128" s="15">
        <v>1278.53</v>
      </c>
      <c r="T128" s="15">
        <f t="shared" si="32"/>
        <v>1270.06</v>
      </c>
      <c r="U128" s="15">
        <f t="shared" si="33"/>
        <v>9.9999999999909051E-3</v>
      </c>
      <c r="V128" s="11">
        <v>203.5</v>
      </c>
      <c r="W128" s="22">
        <f t="shared" si="23"/>
        <v>5.3156660048826501</v>
      </c>
      <c r="X128" s="13">
        <v>0</v>
      </c>
    </row>
    <row r="129" spans="1:24" x14ac:dyDescent="0.25">
      <c r="A129" s="2">
        <v>38944</v>
      </c>
      <c r="B129" s="7">
        <f t="shared" si="18"/>
        <v>2006</v>
      </c>
      <c r="C129" s="7">
        <f t="shared" si="19"/>
        <v>8</v>
      </c>
      <c r="D129" s="5">
        <f t="shared" si="20"/>
        <v>295.2</v>
      </c>
      <c r="E129" s="5">
        <v>295.2</v>
      </c>
      <c r="F129" s="5">
        <f t="shared" si="21"/>
        <v>5.6876530927263174</v>
      </c>
      <c r="G129" s="5">
        <f t="shared" si="24"/>
        <v>298.09999999999997</v>
      </c>
      <c r="H129" s="5">
        <f t="shared" si="25"/>
        <v>-2.8999999999999773</v>
      </c>
      <c r="I129" s="5">
        <f t="shared" si="26"/>
        <v>5.6974290006840258</v>
      </c>
      <c r="J129" s="5">
        <f t="shared" si="27"/>
        <v>-9.7759079577084407E-3</v>
      </c>
      <c r="K129" s="5">
        <f t="shared" si="34"/>
        <v>3.2733914735871394E-2</v>
      </c>
      <c r="L129">
        <v>73.040000000000006</v>
      </c>
      <c r="M129">
        <f t="shared" si="22"/>
        <v>4.2910072362867133</v>
      </c>
      <c r="N129">
        <f t="shared" si="28"/>
        <v>74.41</v>
      </c>
      <c r="O129">
        <f t="shared" si="29"/>
        <v>3.4599999999999937</v>
      </c>
      <c r="P129">
        <f t="shared" si="30"/>
        <v>4.3095903414091694</v>
      </c>
      <c r="Q129">
        <f t="shared" si="31"/>
        <v>-1.8583105122456089E-2</v>
      </c>
      <c r="R129">
        <f t="shared" si="35"/>
        <v>4.7614937803118096E-2</v>
      </c>
      <c r="S129" s="15">
        <v>1303.8</v>
      </c>
      <c r="T129" s="15">
        <f t="shared" si="32"/>
        <v>1278.53</v>
      </c>
      <c r="U129" s="15">
        <f t="shared" si="33"/>
        <v>8.4700000000000273</v>
      </c>
      <c r="V129" s="11">
        <v>203.9</v>
      </c>
      <c r="W129" s="22">
        <f t="shared" si="23"/>
        <v>5.3176296775804097</v>
      </c>
      <c r="X129" s="13">
        <v>0</v>
      </c>
    </row>
    <row r="130" spans="1:24" x14ac:dyDescent="0.25">
      <c r="A130" s="2">
        <v>38975</v>
      </c>
      <c r="B130" s="7">
        <f t="shared" si="18"/>
        <v>2006</v>
      </c>
      <c r="C130" s="7">
        <f t="shared" si="19"/>
        <v>9</v>
      </c>
      <c r="D130" s="5">
        <f t="shared" si="20"/>
        <v>255.50000000000003</v>
      </c>
      <c r="E130" s="5">
        <v>255.50000000000003</v>
      </c>
      <c r="F130" s="5">
        <f t="shared" si="21"/>
        <v>5.543222409643759</v>
      </c>
      <c r="G130" s="5">
        <f t="shared" si="24"/>
        <v>295.2</v>
      </c>
      <c r="H130" s="5">
        <f t="shared" si="25"/>
        <v>-39.69999999999996</v>
      </c>
      <c r="I130" s="5">
        <f t="shared" si="26"/>
        <v>5.6876530927263174</v>
      </c>
      <c r="J130" s="5">
        <f t="shared" si="27"/>
        <v>-0.14443068308255835</v>
      </c>
      <c r="K130" s="5">
        <f t="shared" si="34"/>
        <v>-9.7759079577084407E-3</v>
      </c>
      <c r="L130">
        <v>63.8</v>
      </c>
      <c r="M130">
        <f t="shared" si="22"/>
        <v>4.1557531903507439</v>
      </c>
      <c r="N130">
        <f t="shared" si="28"/>
        <v>73.040000000000006</v>
      </c>
      <c r="O130">
        <f t="shared" si="29"/>
        <v>-1.3699999999999903</v>
      </c>
      <c r="P130">
        <f t="shared" si="30"/>
        <v>4.2910072362867133</v>
      </c>
      <c r="Q130">
        <f t="shared" si="31"/>
        <v>-0.13525404593596946</v>
      </c>
      <c r="R130">
        <f t="shared" si="35"/>
        <v>-1.8583105122456089E-2</v>
      </c>
      <c r="S130" s="15">
        <v>1335.82</v>
      </c>
      <c r="T130" s="15">
        <f t="shared" si="32"/>
        <v>1303.8</v>
      </c>
      <c r="U130" s="15">
        <f t="shared" si="33"/>
        <v>25.269999999999982</v>
      </c>
      <c r="V130" s="11">
        <v>202.9</v>
      </c>
      <c r="W130" s="22">
        <f t="shared" si="23"/>
        <v>5.3127132468317688</v>
      </c>
      <c r="X130" s="13">
        <v>0</v>
      </c>
    </row>
    <row r="131" spans="1:24" x14ac:dyDescent="0.25">
      <c r="A131" s="2">
        <v>39005</v>
      </c>
      <c r="B131" s="7">
        <f t="shared" ref="B131:B194" si="36">YEAR(A131)</f>
        <v>2006</v>
      </c>
      <c r="C131" s="7">
        <f t="shared" ref="C131:C194" si="37">MONTH(A131)</f>
        <v>10</v>
      </c>
      <c r="D131" s="5">
        <f t="shared" ref="D131:D194" si="38">E131</f>
        <v>224.5</v>
      </c>
      <c r="E131" s="5">
        <v>224.5</v>
      </c>
      <c r="F131" s="5">
        <f t="shared" ref="F131:F194" si="39">LN(E131)</f>
        <v>5.4138757071823091</v>
      </c>
      <c r="G131" s="5">
        <f t="shared" si="24"/>
        <v>255.50000000000003</v>
      </c>
      <c r="H131" s="5">
        <f t="shared" si="25"/>
        <v>-31.000000000000028</v>
      </c>
      <c r="I131" s="5">
        <f t="shared" si="26"/>
        <v>5.543222409643759</v>
      </c>
      <c r="J131" s="5">
        <f t="shared" si="27"/>
        <v>-0.12934670246144986</v>
      </c>
      <c r="K131" s="5">
        <f t="shared" si="34"/>
        <v>-0.14443068308255835</v>
      </c>
      <c r="L131">
        <v>58.89</v>
      </c>
      <c r="M131">
        <f t="shared" ref="M131:M194" si="40">LN(L131)</f>
        <v>4.0756712969564797</v>
      </c>
      <c r="N131">
        <f t="shared" si="28"/>
        <v>63.8</v>
      </c>
      <c r="O131">
        <f t="shared" si="29"/>
        <v>-9.2400000000000091</v>
      </c>
      <c r="P131">
        <f t="shared" si="30"/>
        <v>4.1557531903507439</v>
      </c>
      <c r="Q131">
        <f t="shared" si="31"/>
        <v>-8.0081893394264192E-2</v>
      </c>
      <c r="R131">
        <f t="shared" si="35"/>
        <v>-0.13525404593596946</v>
      </c>
      <c r="S131" s="15">
        <v>1377.76</v>
      </c>
      <c r="T131" s="15">
        <f t="shared" si="32"/>
        <v>1335.82</v>
      </c>
      <c r="U131" s="15">
        <f t="shared" si="33"/>
        <v>32.019999999999982</v>
      </c>
      <c r="V131" s="11">
        <v>201.8</v>
      </c>
      <c r="W131" s="22">
        <f t="shared" ref="W131:W194" si="41">LN(V131)</f>
        <v>5.3072771079195089</v>
      </c>
      <c r="X131" s="13">
        <v>0</v>
      </c>
    </row>
    <row r="132" spans="1:24" x14ac:dyDescent="0.25">
      <c r="A132" s="2">
        <v>39036</v>
      </c>
      <c r="B132" s="7">
        <f t="shared" si="36"/>
        <v>2006</v>
      </c>
      <c r="C132" s="7">
        <f t="shared" si="37"/>
        <v>11</v>
      </c>
      <c r="D132" s="5">
        <f t="shared" si="38"/>
        <v>222.9</v>
      </c>
      <c r="E132" s="5">
        <v>222.9</v>
      </c>
      <c r="F132" s="5">
        <f t="shared" si="39"/>
        <v>5.4067232403918233</v>
      </c>
      <c r="G132" s="5">
        <f t="shared" ref="G132:G195" si="42">E131</f>
        <v>224.5</v>
      </c>
      <c r="H132" s="5">
        <f t="shared" ref="H132:H195" si="43">D132-D131</f>
        <v>-1.5999999999999943</v>
      </c>
      <c r="I132" s="5">
        <f t="shared" ref="I132:I195" si="44">F131</f>
        <v>5.4138757071823091</v>
      </c>
      <c r="J132" s="5">
        <f t="shared" ref="J132:J195" si="45">F132-F131</f>
        <v>-7.1524667904858674E-3</v>
      </c>
      <c r="K132" s="5">
        <f t="shared" si="34"/>
        <v>-0.12934670246144986</v>
      </c>
      <c r="L132">
        <v>59.08</v>
      </c>
      <c r="M132">
        <f t="shared" si="40"/>
        <v>4.0788924576631791</v>
      </c>
      <c r="N132">
        <f t="shared" ref="N132:N195" si="46">L131</f>
        <v>58.89</v>
      </c>
      <c r="O132">
        <f t="shared" ref="O132:O195" si="47">N132-N131</f>
        <v>-4.9099999999999966</v>
      </c>
      <c r="P132">
        <f t="shared" ref="P132:P195" si="48">M131</f>
        <v>4.0756712969564797</v>
      </c>
      <c r="Q132">
        <f t="shared" ref="Q132:Q195" si="49">M132-M131</f>
        <v>3.2211607066994219E-3</v>
      </c>
      <c r="R132">
        <f t="shared" si="35"/>
        <v>-8.0081893394264192E-2</v>
      </c>
      <c r="S132" s="16">
        <v>1400.63</v>
      </c>
      <c r="T132" s="15">
        <f t="shared" ref="T132:T195" si="50">S131</f>
        <v>1377.76</v>
      </c>
      <c r="U132" s="15">
        <f t="shared" ref="U132:U195" si="51">T132-T131</f>
        <v>41.940000000000055</v>
      </c>
      <c r="V132" s="11">
        <v>201.5</v>
      </c>
      <c r="W132" s="22">
        <f t="shared" si="41"/>
        <v>5.3057893813867381</v>
      </c>
      <c r="X132" s="13">
        <v>0</v>
      </c>
    </row>
    <row r="133" spans="1:24" x14ac:dyDescent="0.25">
      <c r="A133" s="2">
        <v>39066</v>
      </c>
      <c r="B133" s="7">
        <f t="shared" si="36"/>
        <v>2006</v>
      </c>
      <c r="C133" s="7">
        <f t="shared" si="37"/>
        <v>12</v>
      </c>
      <c r="D133" s="5">
        <f t="shared" si="38"/>
        <v>231.3</v>
      </c>
      <c r="E133" s="5">
        <v>231.3</v>
      </c>
      <c r="F133" s="5">
        <f t="shared" si="39"/>
        <v>5.4437155692373933</v>
      </c>
      <c r="G133" s="5">
        <f t="shared" si="42"/>
        <v>222.9</v>
      </c>
      <c r="H133" s="5">
        <f t="shared" si="43"/>
        <v>8.4000000000000057</v>
      </c>
      <c r="I133" s="5">
        <f t="shared" si="44"/>
        <v>5.4067232403918233</v>
      </c>
      <c r="J133" s="5">
        <f t="shared" si="45"/>
        <v>3.6992328845570022E-2</v>
      </c>
      <c r="K133" s="5">
        <f t="shared" ref="K133:K196" si="52">J132</f>
        <v>-7.1524667904858674E-3</v>
      </c>
      <c r="L133">
        <v>61.96</v>
      </c>
      <c r="M133">
        <f t="shared" si="40"/>
        <v>4.1264890155486675</v>
      </c>
      <c r="N133">
        <f t="shared" si="46"/>
        <v>59.08</v>
      </c>
      <c r="O133">
        <f t="shared" si="47"/>
        <v>0.18999999999999773</v>
      </c>
      <c r="P133">
        <f t="shared" si="48"/>
        <v>4.0788924576631791</v>
      </c>
      <c r="Q133">
        <f t="shared" si="49"/>
        <v>4.7596557885488444E-2</v>
      </c>
      <c r="R133">
        <f t="shared" ref="R133:R196" si="53">Q132</f>
        <v>3.2211607066994219E-3</v>
      </c>
      <c r="S133" s="16">
        <v>1418.3</v>
      </c>
      <c r="T133" s="15">
        <f t="shared" si="50"/>
        <v>1400.63</v>
      </c>
      <c r="U133" s="15">
        <f t="shared" si="51"/>
        <v>22.870000000000118</v>
      </c>
      <c r="V133" s="11">
        <v>201.8</v>
      </c>
      <c r="W133" s="22">
        <f t="shared" si="41"/>
        <v>5.3072771079195089</v>
      </c>
      <c r="X133" s="13">
        <v>0</v>
      </c>
    </row>
    <row r="134" spans="1:24" x14ac:dyDescent="0.25">
      <c r="A134" s="2">
        <v>39097</v>
      </c>
      <c r="B134" s="7">
        <f t="shared" si="36"/>
        <v>2007</v>
      </c>
      <c r="C134" s="7">
        <f t="shared" si="37"/>
        <v>1</v>
      </c>
      <c r="D134" s="5">
        <f t="shared" si="38"/>
        <v>224.00000000000003</v>
      </c>
      <c r="E134" s="5">
        <v>224.00000000000003</v>
      </c>
      <c r="F134" s="5">
        <f t="shared" si="39"/>
        <v>5.4116460518550396</v>
      </c>
      <c r="G134" s="5">
        <f t="shared" si="42"/>
        <v>231.3</v>
      </c>
      <c r="H134" s="5">
        <f t="shared" si="43"/>
        <v>-7.2999999999999829</v>
      </c>
      <c r="I134" s="5">
        <f t="shared" si="44"/>
        <v>5.4437155692373933</v>
      </c>
      <c r="J134" s="5">
        <f t="shared" si="45"/>
        <v>-3.2069517382353752E-2</v>
      </c>
      <c r="K134" s="5">
        <f t="shared" si="52"/>
        <v>3.6992328845570022E-2</v>
      </c>
      <c r="L134">
        <v>54.51</v>
      </c>
      <c r="M134">
        <f t="shared" si="40"/>
        <v>3.9983841710761894</v>
      </c>
      <c r="N134">
        <f t="shared" si="46"/>
        <v>61.96</v>
      </c>
      <c r="O134">
        <f t="shared" si="47"/>
        <v>2.8800000000000026</v>
      </c>
      <c r="P134">
        <f t="shared" si="48"/>
        <v>4.1264890155486675</v>
      </c>
      <c r="Q134">
        <f t="shared" si="49"/>
        <v>-0.12810484447247816</v>
      </c>
      <c r="R134">
        <f t="shared" si="53"/>
        <v>4.7596557885488444E-2</v>
      </c>
      <c r="S134" s="16">
        <v>1438.24</v>
      </c>
      <c r="T134" s="15">
        <f t="shared" si="50"/>
        <v>1418.3</v>
      </c>
      <c r="U134" s="15">
        <f t="shared" si="51"/>
        <v>17.669999999999845</v>
      </c>
      <c r="V134" s="11">
        <v>202.416</v>
      </c>
      <c r="W134" s="22">
        <f t="shared" si="41"/>
        <v>5.310324985672314</v>
      </c>
      <c r="X134" s="13">
        <v>0</v>
      </c>
    </row>
    <row r="135" spans="1:24" x14ac:dyDescent="0.25">
      <c r="A135" s="2">
        <v>39128</v>
      </c>
      <c r="B135" s="7">
        <f t="shared" si="36"/>
        <v>2007</v>
      </c>
      <c r="C135" s="7">
        <f t="shared" si="37"/>
        <v>2</v>
      </c>
      <c r="D135" s="5">
        <f t="shared" si="38"/>
        <v>227.8</v>
      </c>
      <c r="E135" s="5">
        <v>227.8</v>
      </c>
      <c r="F135" s="5">
        <f t="shared" si="39"/>
        <v>5.4284680510130814</v>
      </c>
      <c r="G135" s="5">
        <f t="shared" si="42"/>
        <v>224.00000000000003</v>
      </c>
      <c r="H135" s="5">
        <f t="shared" si="43"/>
        <v>3.7999999999999829</v>
      </c>
      <c r="I135" s="5">
        <f t="shared" si="44"/>
        <v>5.4116460518550396</v>
      </c>
      <c r="J135" s="5">
        <f t="shared" si="45"/>
        <v>1.6821999158041834E-2</v>
      </c>
      <c r="K135" s="5">
        <f t="shared" si="52"/>
        <v>-3.2069517382353752E-2</v>
      </c>
      <c r="L135">
        <v>59.28</v>
      </c>
      <c r="M135">
        <f t="shared" si="40"/>
        <v>4.0822719809878318</v>
      </c>
      <c r="N135">
        <f t="shared" si="46"/>
        <v>54.51</v>
      </c>
      <c r="O135">
        <f t="shared" si="47"/>
        <v>-7.4500000000000028</v>
      </c>
      <c r="P135">
        <f t="shared" si="48"/>
        <v>3.9983841710761894</v>
      </c>
      <c r="Q135">
        <f t="shared" si="49"/>
        <v>8.3887809911642464E-2</v>
      </c>
      <c r="R135">
        <f t="shared" si="53"/>
        <v>-0.12810484447247816</v>
      </c>
      <c r="S135" s="16">
        <v>1406.82</v>
      </c>
      <c r="T135" s="15">
        <f t="shared" si="50"/>
        <v>1438.24</v>
      </c>
      <c r="U135" s="15">
        <f t="shared" si="51"/>
        <v>19.940000000000055</v>
      </c>
      <c r="V135" s="11">
        <v>203.499</v>
      </c>
      <c r="W135" s="22">
        <f t="shared" si="41"/>
        <v>5.3156610908656621</v>
      </c>
      <c r="X135" s="13">
        <v>0</v>
      </c>
    </row>
    <row r="136" spans="1:24" x14ac:dyDescent="0.25">
      <c r="A136" s="2">
        <v>39156</v>
      </c>
      <c r="B136" s="7">
        <f t="shared" si="36"/>
        <v>2007</v>
      </c>
      <c r="C136" s="7">
        <f t="shared" si="37"/>
        <v>3</v>
      </c>
      <c r="D136" s="5">
        <f t="shared" si="38"/>
        <v>256.3</v>
      </c>
      <c r="E136" s="5">
        <v>256.3</v>
      </c>
      <c r="F136" s="5">
        <f t="shared" si="39"/>
        <v>5.5463486333700258</v>
      </c>
      <c r="G136" s="5">
        <f t="shared" si="42"/>
        <v>227.8</v>
      </c>
      <c r="H136" s="5">
        <f t="shared" si="43"/>
        <v>28.5</v>
      </c>
      <c r="I136" s="5">
        <f t="shared" si="44"/>
        <v>5.4284680510130814</v>
      </c>
      <c r="J136" s="5">
        <f t="shared" si="45"/>
        <v>0.11788058235694443</v>
      </c>
      <c r="K136" s="5">
        <f t="shared" si="52"/>
        <v>1.6821999158041834E-2</v>
      </c>
      <c r="L136">
        <v>60.44</v>
      </c>
      <c r="M136">
        <f t="shared" si="40"/>
        <v>4.1016511374045388</v>
      </c>
      <c r="N136">
        <f t="shared" si="46"/>
        <v>59.28</v>
      </c>
      <c r="O136">
        <f t="shared" si="47"/>
        <v>4.7700000000000031</v>
      </c>
      <c r="P136">
        <f t="shared" si="48"/>
        <v>4.0822719809878318</v>
      </c>
      <c r="Q136">
        <f t="shared" si="49"/>
        <v>1.9379156416706955E-2</v>
      </c>
      <c r="R136">
        <f t="shared" si="53"/>
        <v>8.3887809911642464E-2</v>
      </c>
      <c r="S136" s="16">
        <v>1420.86</v>
      </c>
      <c r="T136" s="15">
        <f t="shared" si="50"/>
        <v>1406.82</v>
      </c>
      <c r="U136" s="15">
        <f t="shared" si="51"/>
        <v>-31.420000000000073</v>
      </c>
      <c r="V136" s="11">
        <v>205.352</v>
      </c>
      <c r="W136" s="22">
        <f t="shared" si="41"/>
        <v>5.3247255798243378</v>
      </c>
      <c r="X136" s="13">
        <v>0</v>
      </c>
    </row>
    <row r="137" spans="1:24" x14ac:dyDescent="0.25">
      <c r="A137" s="2">
        <v>39187</v>
      </c>
      <c r="B137" s="7">
        <f t="shared" si="36"/>
        <v>2007</v>
      </c>
      <c r="C137" s="7">
        <f t="shared" si="37"/>
        <v>4</v>
      </c>
      <c r="D137" s="5">
        <f t="shared" si="38"/>
        <v>284.5</v>
      </c>
      <c r="E137" s="5">
        <v>284.5</v>
      </c>
      <c r="F137" s="5">
        <f t="shared" si="39"/>
        <v>5.6507332535663855</v>
      </c>
      <c r="G137" s="5">
        <f t="shared" si="42"/>
        <v>256.3</v>
      </c>
      <c r="H137" s="5">
        <f t="shared" si="43"/>
        <v>28.199999999999989</v>
      </c>
      <c r="I137" s="5">
        <f t="shared" si="44"/>
        <v>5.5463486333700258</v>
      </c>
      <c r="J137" s="5">
        <f t="shared" si="45"/>
        <v>0.10438462019635963</v>
      </c>
      <c r="K137" s="5">
        <f t="shared" si="52"/>
        <v>0.11788058235694443</v>
      </c>
      <c r="L137">
        <v>63.98</v>
      </c>
      <c r="M137">
        <f t="shared" si="40"/>
        <v>4.1585705345213722</v>
      </c>
      <c r="N137">
        <f t="shared" si="46"/>
        <v>60.44</v>
      </c>
      <c r="O137">
        <f t="shared" si="47"/>
        <v>1.1599999999999966</v>
      </c>
      <c r="P137">
        <f t="shared" si="48"/>
        <v>4.1016511374045388</v>
      </c>
      <c r="Q137">
        <f t="shared" si="49"/>
        <v>5.6919397116833359E-2</v>
      </c>
      <c r="R137">
        <f t="shared" si="53"/>
        <v>1.9379156416706955E-2</v>
      </c>
      <c r="S137" s="16">
        <v>1482.37</v>
      </c>
      <c r="T137" s="15">
        <f t="shared" si="50"/>
        <v>1420.86</v>
      </c>
      <c r="U137" s="15">
        <f t="shared" si="51"/>
        <v>14.039999999999964</v>
      </c>
      <c r="V137" s="11">
        <v>206.68600000000001</v>
      </c>
      <c r="W137" s="22">
        <f t="shared" si="41"/>
        <v>5.3312007333827465</v>
      </c>
      <c r="X137" s="13">
        <v>0</v>
      </c>
    </row>
    <row r="138" spans="1:24" x14ac:dyDescent="0.25">
      <c r="A138" s="2">
        <v>39217</v>
      </c>
      <c r="B138" s="7">
        <f t="shared" si="36"/>
        <v>2007</v>
      </c>
      <c r="C138" s="7">
        <f t="shared" si="37"/>
        <v>5</v>
      </c>
      <c r="D138" s="5">
        <f t="shared" si="38"/>
        <v>314.59999999999997</v>
      </c>
      <c r="E138" s="5">
        <v>314.59999999999997</v>
      </c>
      <c r="F138" s="5">
        <f t="shared" si="39"/>
        <v>5.7513019906241771</v>
      </c>
      <c r="G138" s="5">
        <f t="shared" si="42"/>
        <v>284.5</v>
      </c>
      <c r="H138" s="5">
        <f t="shared" si="43"/>
        <v>30.099999999999966</v>
      </c>
      <c r="I138" s="5">
        <f t="shared" si="44"/>
        <v>5.6507332535663855</v>
      </c>
      <c r="J138" s="5">
        <f t="shared" si="45"/>
        <v>0.10056873705779168</v>
      </c>
      <c r="K138" s="5">
        <f t="shared" si="52"/>
        <v>0.10438462019635963</v>
      </c>
      <c r="L138">
        <v>63.46</v>
      </c>
      <c r="M138">
        <f t="shared" si="40"/>
        <v>4.1504097861550493</v>
      </c>
      <c r="N138">
        <f t="shared" si="46"/>
        <v>63.98</v>
      </c>
      <c r="O138">
        <f t="shared" si="47"/>
        <v>3.5399999999999991</v>
      </c>
      <c r="P138">
        <f t="shared" si="48"/>
        <v>4.1585705345213722</v>
      </c>
      <c r="Q138">
        <f t="shared" si="49"/>
        <v>-8.1607483663228564E-3</v>
      </c>
      <c r="R138">
        <f t="shared" si="53"/>
        <v>5.6919397116833359E-2</v>
      </c>
      <c r="S138" s="16">
        <v>1530.62</v>
      </c>
      <c r="T138" s="15">
        <f t="shared" si="50"/>
        <v>1482.37</v>
      </c>
      <c r="U138" s="15">
        <f t="shared" si="51"/>
        <v>61.509999999999991</v>
      </c>
      <c r="V138" s="11">
        <v>207.94900000000001</v>
      </c>
      <c r="W138" s="22">
        <f t="shared" si="41"/>
        <v>5.3372928573290777</v>
      </c>
      <c r="X138" s="13">
        <v>0</v>
      </c>
    </row>
    <row r="139" spans="1:24" x14ac:dyDescent="0.25">
      <c r="A139" s="2">
        <v>39248</v>
      </c>
      <c r="B139" s="7">
        <f t="shared" si="36"/>
        <v>2007</v>
      </c>
      <c r="C139" s="7">
        <f t="shared" si="37"/>
        <v>6</v>
      </c>
      <c r="D139" s="5">
        <f t="shared" si="38"/>
        <v>305.60000000000002</v>
      </c>
      <c r="E139" s="5">
        <v>305.60000000000002</v>
      </c>
      <c r="F139" s="5">
        <f t="shared" si="39"/>
        <v>5.7222770572923656</v>
      </c>
      <c r="G139" s="5">
        <f t="shared" si="42"/>
        <v>314.59999999999997</v>
      </c>
      <c r="H139" s="5">
        <f t="shared" si="43"/>
        <v>-8.9999999999999432</v>
      </c>
      <c r="I139" s="5">
        <f t="shared" si="44"/>
        <v>5.7513019906241771</v>
      </c>
      <c r="J139" s="5">
        <f t="shared" si="45"/>
        <v>-2.9024933331811553E-2</v>
      </c>
      <c r="K139" s="5">
        <f t="shared" si="52"/>
        <v>0.10056873705779168</v>
      </c>
      <c r="L139">
        <v>67.489999999999995</v>
      </c>
      <c r="M139">
        <f t="shared" si="40"/>
        <v>4.2119794387553151</v>
      </c>
      <c r="N139">
        <f t="shared" si="46"/>
        <v>63.46</v>
      </c>
      <c r="O139">
        <f t="shared" si="47"/>
        <v>-0.51999999999999602</v>
      </c>
      <c r="P139">
        <f t="shared" si="48"/>
        <v>4.1504097861550493</v>
      </c>
      <c r="Q139">
        <f t="shared" si="49"/>
        <v>6.1569652600265812E-2</v>
      </c>
      <c r="R139">
        <f t="shared" si="53"/>
        <v>-8.1607483663228564E-3</v>
      </c>
      <c r="S139" s="16">
        <v>1503.35</v>
      </c>
      <c r="T139" s="15">
        <f t="shared" si="50"/>
        <v>1530.62</v>
      </c>
      <c r="U139" s="15">
        <f t="shared" si="51"/>
        <v>48.25</v>
      </c>
      <c r="V139" s="11">
        <v>208.352</v>
      </c>
      <c r="W139" s="22">
        <f t="shared" si="41"/>
        <v>5.339228957054452</v>
      </c>
      <c r="X139" s="13">
        <v>0</v>
      </c>
    </row>
    <row r="140" spans="1:24" x14ac:dyDescent="0.25">
      <c r="A140" s="2">
        <v>39278</v>
      </c>
      <c r="B140" s="7">
        <f t="shared" si="36"/>
        <v>2007</v>
      </c>
      <c r="C140" s="7">
        <f t="shared" si="37"/>
        <v>7</v>
      </c>
      <c r="D140" s="5">
        <f t="shared" si="38"/>
        <v>296.5</v>
      </c>
      <c r="E140" s="5">
        <v>296.5</v>
      </c>
      <c r="F140" s="5">
        <f t="shared" si="39"/>
        <v>5.6920472184377804</v>
      </c>
      <c r="G140" s="5">
        <f t="shared" si="42"/>
        <v>305.60000000000002</v>
      </c>
      <c r="H140" s="5">
        <f t="shared" si="43"/>
        <v>-9.1000000000000227</v>
      </c>
      <c r="I140" s="5">
        <f t="shared" si="44"/>
        <v>5.7222770572923656</v>
      </c>
      <c r="J140" s="5">
        <f t="shared" si="45"/>
        <v>-3.0229838854585189E-2</v>
      </c>
      <c r="K140" s="5">
        <f t="shared" si="52"/>
        <v>-2.9024933331811553E-2</v>
      </c>
      <c r="L140">
        <v>74.12</v>
      </c>
      <c r="M140">
        <f t="shared" si="40"/>
        <v>4.3056854014171595</v>
      </c>
      <c r="N140">
        <f t="shared" si="46"/>
        <v>67.489999999999995</v>
      </c>
      <c r="O140">
        <f t="shared" si="47"/>
        <v>4.029999999999994</v>
      </c>
      <c r="P140">
        <f t="shared" si="48"/>
        <v>4.2119794387553151</v>
      </c>
      <c r="Q140">
        <f t="shared" si="49"/>
        <v>9.3705962661844389E-2</v>
      </c>
      <c r="R140">
        <f t="shared" si="53"/>
        <v>6.1569652600265812E-2</v>
      </c>
      <c r="S140" s="16">
        <v>1455.27</v>
      </c>
      <c r="T140" s="15">
        <f t="shared" si="50"/>
        <v>1503.35</v>
      </c>
      <c r="U140" s="15">
        <f t="shared" si="51"/>
        <v>-27.269999999999982</v>
      </c>
      <c r="V140" s="11">
        <v>208.29900000000001</v>
      </c>
      <c r="W140" s="22">
        <f t="shared" si="41"/>
        <v>5.3389745474872798</v>
      </c>
      <c r="X140" s="13">
        <v>0</v>
      </c>
    </row>
    <row r="141" spans="1:24" x14ac:dyDescent="0.25">
      <c r="A141" s="2">
        <v>39309</v>
      </c>
      <c r="B141" s="7">
        <f t="shared" si="36"/>
        <v>2007</v>
      </c>
      <c r="C141" s="7">
        <f t="shared" si="37"/>
        <v>8</v>
      </c>
      <c r="D141" s="5">
        <f t="shared" si="38"/>
        <v>278.60000000000002</v>
      </c>
      <c r="E141" s="5">
        <v>278.60000000000002</v>
      </c>
      <c r="F141" s="5">
        <f t="shared" si="39"/>
        <v>5.6297770613457052</v>
      </c>
      <c r="G141" s="5">
        <f t="shared" si="42"/>
        <v>296.5</v>
      </c>
      <c r="H141" s="5">
        <f t="shared" si="43"/>
        <v>-17.899999999999977</v>
      </c>
      <c r="I141" s="5">
        <f t="shared" si="44"/>
        <v>5.6920472184377804</v>
      </c>
      <c r="J141" s="5">
        <f t="shared" si="45"/>
        <v>-6.2270157092075173E-2</v>
      </c>
      <c r="K141" s="5">
        <f t="shared" si="52"/>
        <v>-3.0229838854585189E-2</v>
      </c>
      <c r="L141">
        <v>72.36</v>
      </c>
      <c r="M141">
        <f t="shared" si="40"/>
        <v>4.2816536605270947</v>
      </c>
      <c r="N141">
        <f t="shared" si="46"/>
        <v>74.12</v>
      </c>
      <c r="O141">
        <f t="shared" si="47"/>
        <v>6.6300000000000097</v>
      </c>
      <c r="P141">
        <f t="shared" si="48"/>
        <v>4.3056854014171595</v>
      </c>
      <c r="Q141">
        <f t="shared" si="49"/>
        <v>-2.4031740890064768E-2</v>
      </c>
      <c r="R141">
        <f t="shared" si="53"/>
        <v>9.3705962661844389E-2</v>
      </c>
      <c r="S141" s="16">
        <v>1473.99</v>
      </c>
      <c r="T141" s="15">
        <f t="shared" si="50"/>
        <v>1455.27</v>
      </c>
      <c r="U141" s="15">
        <f t="shared" si="51"/>
        <v>-48.079999999999927</v>
      </c>
      <c r="V141" s="11">
        <v>207.917</v>
      </c>
      <c r="W141" s="22">
        <f t="shared" si="41"/>
        <v>5.3371389616027463</v>
      </c>
      <c r="X141" s="13">
        <v>0</v>
      </c>
    </row>
    <row r="142" spans="1:24" x14ac:dyDescent="0.25">
      <c r="A142" s="2">
        <v>39340</v>
      </c>
      <c r="B142" s="7">
        <f t="shared" si="36"/>
        <v>2007</v>
      </c>
      <c r="C142" s="7">
        <f t="shared" si="37"/>
        <v>9</v>
      </c>
      <c r="D142" s="5">
        <f t="shared" si="38"/>
        <v>280.3</v>
      </c>
      <c r="E142" s="5">
        <v>280.3</v>
      </c>
      <c r="F142" s="5">
        <f t="shared" si="39"/>
        <v>5.6358604581707423</v>
      </c>
      <c r="G142" s="5">
        <f t="shared" si="42"/>
        <v>278.60000000000002</v>
      </c>
      <c r="H142" s="5">
        <f t="shared" si="43"/>
        <v>1.6999999999999886</v>
      </c>
      <c r="I142" s="5">
        <f t="shared" si="44"/>
        <v>5.6297770613457052</v>
      </c>
      <c r="J142" s="5">
        <f t="shared" si="45"/>
        <v>6.0833968250371129E-3</v>
      </c>
      <c r="K142" s="5">
        <f t="shared" si="52"/>
        <v>-6.2270157092075173E-2</v>
      </c>
      <c r="L142">
        <v>79.92</v>
      </c>
      <c r="M142">
        <f t="shared" si="40"/>
        <v>4.3810261343402983</v>
      </c>
      <c r="N142">
        <f t="shared" si="46"/>
        <v>72.36</v>
      </c>
      <c r="O142">
        <f t="shared" si="47"/>
        <v>-1.7600000000000051</v>
      </c>
      <c r="P142">
        <f t="shared" si="48"/>
        <v>4.2816536605270947</v>
      </c>
      <c r="Q142">
        <f t="shared" si="49"/>
        <v>9.9372473813203577E-2</v>
      </c>
      <c r="R142">
        <f t="shared" si="53"/>
        <v>-2.4031740890064768E-2</v>
      </c>
      <c r="S142" s="16">
        <v>1526.75</v>
      </c>
      <c r="T142" s="15">
        <f t="shared" si="50"/>
        <v>1473.99</v>
      </c>
      <c r="U142" s="15">
        <f t="shared" si="51"/>
        <v>18.720000000000027</v>
      </c>
      <c r="V142" s="11">
        <v>208.49</v>
      </c>
      <c r="W142" s="22">
        <f t="shared" si="41"/>
        <v>5.3398910784579652</v>
      </c>
      <c r="X142" s="13">
        <v>0</v>
      </c>
    </row>
    <row r="143" spans="1:24" x14ac:dyDescent="0.25">
      <c r="A143" s="2">
        <v>39370</v>
      </c>
      <c r="B143" s="7">
        <f t="shared" si="36"/>
        <v>2007</v>
      </c>
      <c r="C143" s="7">
        <f t="shared" si="37"/>
        <v>10</v>
      </c>
      <c r="D143" s="5">
        <f t="shared" si="38"/>
        <v>280.3</v>
      </c>
      <c r="E143" s="5">
        <v>280.3</v>
      </c>
      <c r="F143" s="5">
        <f t="shared" si="39"/>
        <v>5.6358604581707423</v>
      </c>
      <c r="G143" s="5">
        <f t="shared" si="42"/>
        <v>280.3</v>
      </c>
      <c r="H143" s="5">
        <f t="shared" si="43"/>
        <v>0</v>
      </c>
      <c r="I143" s="5">
        <f t="shared" si="44"/>
        <v>5.6358604581707423</v>
      </c>
      <c r="J143" s="5">
        <f t="shared" si="45"/>
        <v>0</v>
      </c>
      <c r="K143" s="5">
        <f t="shared" si="52"/>
        <v>6.0833968250371129E-3</v>
      </c>
      <c r="L143">
        <v>85.8</v>
      </c>
      <c r="M143">
        <f t="shared" si="40"/>
        <v>4.4520190064939165</v>
      </c>
      <c r="N143">
        <f t="shared" si="46"/>
        <v>79.92</v>
      </c>
      <c r="O143">
        <f t="shared" si="47"/>
        <v>7.5600000000000023</v>
      </c>
      <c r="P143">
        <f t="shared" si="48"/>
        <v>4.3810261343402983</v>
      </c>
      <c r="Q143">
        <f t="shared" si="49"/>
        <v>7.0992872153618158E-2</v>
      </c>
      <c r="R143">
        <f t="shared" si="53"/>
        <v>9.9372473813203577E-2</v>
      </c>
      <c r="S143" s="16">
        <v>1549.38</v>
      </c>
      <c r="T143" s="15">
        <f t="shared" si="50"/>
        <v>1526.75</v>
      </c>
      <c r="U143" s="15">
        <f t="shared" si="51"/>
        <v>52.759999999999991</v>
      </c>
      <c r="V143" s="11">
        <v>208.93600000000001</v>
      </c>
      <c r="W143" s="22">
        <f t="shared" si="41"/>
        <v>5.3420279849741696</v>
      </c>
      <c r="X143" s="13">
        <v>0</v>
      </c>
    </row>
    <row r="144" spans="1:24" x14ac:dyDescent="0.25">
      <c r="A144" s="2">
        <v>39401</v>
      </c>
      <c r="B144" s="7">
        <f t="shared" si="36"/>
        <v>2007</v>
      </c>
      <c r="C144" s="7">
        <f t="shared" si="37"/>
        <v>11</v>
      </c>
      <c r="D144" s="5">
        <f t="shared" si="38"/>
        <v>308</v>
      </c>
      <c r="E144" s="5">
        <v>308</v>
      </c>
      <c r="F144" s="5">
        <f t="shared" si="39"/>
        <v>5.730099782973574</v>
      </c>
      <c r="G144" s="5">
        <f t="shared" si="42"/>
        <v>280.3</v>
      </c>
      <c r="H144" s="5">
        <f t="shared" si="43"/>
        <v>27.699999999999989</v>
      </c>
      <c r="I144" s="5">
        <f t="shared" si="44"/>
        <v>5.6358604581707423</v>
      </c>
      <c r="J144" s="5">
        <f t="shared" si="45"/>
        <v>9.4239324802831703E-2</v>
      </c>
      <c r="K144" s="5">
        <f t="shared" si="52"/>
        <v>0</v>
      </c>
      <c r="L144">
        <v>94.77</v>
      </c>
      <c r="M144">
        <f t="shared" si="40"/>
        <v>4.5514529034821036</v>
      </c>
      <c r="N144">
        <f t="shared" si="46"/>
        <v>85.8</v>
      </c>
      <c r="O144">
        <f t="shared" si="47"/>
        <v>5.8799999999999955</v>
      </c>
      <c r="P144">
        <f t="shared" si="48"/>
        <v>4.4520190064939165</v>
      </c>
      <c r="Q144">
        <f t="shared" si="49"/>
        <v>9.9433896988187165E-2</v>
      </c>
      <c r="R144">
        <f t="shared" si="53"/>
        <v>7.0992872153618158E-2</v>
      </c>
      <c r="S144" s="16">
        <v>1481.14</v>
      </c>
      <c r="T144" s="15">
        <f t="shared" si="50"/>
        <v>1549.38</v>
      </c>
      <c r="U144" s="15">
        <f t="shared" si="51"/>
        <v>22.630000000000109</v>
      </c>
      <c r="V144" s="11">
        <v>210.17699999999999</v>
      </c>
      <c r="W144" s="22">
        <f t="shared" si="41"/>
        <v>5.3479500328557092</v>
      </c>
      <c r="X144" s="13">
        <v>0</v>
      </c>
    </row>
    <row r="145" spans="1:24" x14ac:dyDescent="0.25">
      <c r="A145" s="2">
        <v>39431</v>
      </c>
      <c r="B145" s="7">
        <f t="shared" si="36"/>
        <v>2007</v>
      </c>
      <c r="C145" s="7">
        <f t="shared" si="37"/>
        <v>12</v>
      </c>
      <c r="D145" s="5">
        <f t="shared" si="38"/>
        <v>301.79999999999995</v>
      </c>
      <c r="E145" s="5">
        <v>301.79999999999995</v>
      </c>
      <c r="F145" s="5">
        <f t="shared" si="39"/>
        <v>5.7097645463337487</v>
      </c>
      <c r="G145" s="5">
        <f t="shared" si="42"/>
        <v>308</v>
      </c>
      <c r="H145" s="5">
        <f t="shared" si="43"/>
        <v>-6.2000000000000455</v>
      </c>
      <c r="I145" s="5">
        <f t="shared" si="44"/>
        <v>5.730099782973574</v>
      </c>
      <c r="J145" s="5">
        <f t="shared" si="45"/>
        <v>-2.0335236639825283E-2</v>
      </c>
      <c r="K145" s="5">
        <f t="shared" si="52"/>
        <v>9.4239324802831703E-2</v>
      </c>
      <c r="L145">
        <v>91.69</v>
      </c>
      <c r="M145">
        <f t="shared" si="40"/>
        <v>4.518413322061809</v>
      </c>
      <c r="N145">
        <f t="shared" si="46"/>
        <v>94.77</v>
      </c>
      <c r="O145">
        <f t="shared" si="47"/>
        <v>8.9699999999999989</v>
      </c>
      <c r="P145">
        <f t="shared" si="48"/>
        <v>4.5514529034821036</v>
      </c>
      <c r="Q145">
        <f t="shared" si="49"/>
        <v>-3.3039581420294617E-2</v>
      </c>
      <c r="R145">
        <f t="shared" si="53"/>
        <v>9.9433896988187165E-2</v>
      </c>
      <c r="S145" s="16">
        <v>1468.36</v>
      </c>
      <c r="T145" s="15">
        <f t="shared" si="50"/>
        <v>1481.14</v>
      </c>
      <c r="U145" s="15">
        <f t="shared" si="51"/>
        <v>-68.240000000000009</v>
      </c>
      <c r="V145" s="11">
        <v>210.036</v>
      </c>
      <c r="W145" s="22">
        <f t="shared" si="41"/>
        <v>5.3472789445966988</v>
      </c>
      <c r="X145" s="13">
        <v>0</v>
      </c>
    </row>
    <row r="146" spans="1:24" x14ac:dyDescent="0.25">
      <c r="A146" s="2">
        <v>39462</v>
      </c>
      <c r="B146" s="7">
        <f t="shared" si="36"/>
        <v>2008</v>
      </c>
      <c r="C146" s="7">
        <f t="shared" si="37"/>
        <v>1</v>
      </c>
      <c r="D146" s="5">
        <f t="shared" si="38"/>
        <v>304.3</v>
      </c>
      <c r="E146" s="5">
        <v>304.3</v>
      </c>
      <c r="F146" s="5">
        <f t="shared" si="39"/>
        <v>5.7180140569029252</v>
      </c>
      <c r="G146" s="5">
        <f t="shared" si="42"/>
        <v>301.79999999999995</v>
      </c>
      <c r="H146" s="5">
        <f t="shared" si="43"/>
        <v>2.5000000000000568</v>
      </c>
      <c r="I146" s="5">
        <f t="shared" si="44"/>
        <v>5.7097645463337487</v>
      </c>
      <c r="J146" s="5">
        <f t="shared" si="45"/>
        <v>8.2495105691764437E-3</v>
      </c>
      <c r="K146" s="5">
        <f t="shared" si="52"/>
        <v>-2.0335236639825283E-2</v>
      </c>
      <c r="L146">
        <v>92.97</v>
      </c>
      <c r="M146">
        <f t="shared" si="40"/>
        <v>4.5322768604677668</v>
      </c>
      <c r="N146">
        <f t="shared" si="46"/>
        <v>91.69</v>
      </c>
      <c r="O146">
        <f t="shared" si="47"/>
        <v>-3.0799999999999983</v>
      </c>
      <c r="P146">
        <f t="shared" si="48"/>
        <v>4.518413322061809</v>
      </c>
      <c r="Q146">
        <f t="shared" si="49"/>
        <v>1.3863538405957776E-2</v>
      </c>
      <c r="R146">
        <f t="shared" si="53"/>
        <v>-3.3039581420294617E-2</v>
      </c>
      <c r="S146" s="16">
        <v>1378.55</v>
      </c>
      <c r="T146" s="15">
        <f t="shared" si="50"/>
        <v>1468.36</v>
      </c>
      <c r="U146" s="15">
        <f t="shared" si="51"/>
        <v>-12.7800000000002</v>
      </c>
      <c r="V146" s="11">
        <v>211.08</v>
      </c>
      <c r="W146" s="22">
        <f t="shared" si="41"/>
        <v>5.352237208537467</v>
      </c>
      <c r="X146" s="13">
        <v>0</v>
      </c>
    </row>
    <row r="147" spans="1:24" x14ac:dyDescent="0.25">
      <c r="A147" s="2">
        <v>39493</v>
      </c>
      <c r="B147" s="7">
        <f t="shared" si="36"/>
        <v>2008</v>
      </c>
      <c r="C147" s="7">
        <f t="shared" si="37"/>
        <v>2</v>
      </c>
      <c r="D147" s="5">
        <f t="shared" si="38"/>
        <v>302.8</v>
      </c>
      <c r="E147" s="5">
        <v>302.8</v>
      </c>
      <c r="F147" s="5">
        <f t="shared" si="39"/>
        <v>5.7130725215632934</v>
      </c>
      <c r="G147" s="5">
        <f t="shared" si="42"/>
        <v>304.3</v>
      </c>
      <c r="H147" s="5">
        <f t="shared" si="43"/>
        <v>-1.5</v>
      </c>
      <c r="I147" s="5">
        <f t="shared" si="44"/>
        <v>5.7180140569029252</v>
      </c>
      <c r="J147" s="5">
        <f t="shared" si="45"/>
        <v>-4.9415353396318196E-3</v>
      </c>
      <c r="K147" s="5">
        <f t="shared" si="52"/>
        <v>8.2495105691764437E-3</v>
      </c>
      <c r="L147">
        <v>95.39</v>
      </c>
      <c r="M147">
        <f t="shared" si="40"/>
        <v>4.5579737511571166</v>
      </c>
      <c r="N147">
        <f t="shared" si="46"/>
        <v>92.97</v>
      </c>
      <c r="O147">
        <f t="shared" si="47"/>
        <v>1.2800000000000011</v>
      </c>
      <c r="P147">
        <f t="shared" si="48"/>
        <v>4.5322768604677668</v>
      </c>
      <c r="Q147">
        <f t="shared" si="49"/>
        <v>2.5696890689349772E-2</v>
      </c>
      <c r="R147">
        <f t="shared" si="53"/>
        <v>1.3863538405957776E-2</v>
      </c>
      <c r="S147" s="16">
        <v>1330.63</v>
      </c>
      <c r="T147" s="15">
        <f t="shared" si="50"/>
        <v>1378.55</v>
      </c>
      <c r="U147" s="15">
        <f t="shared" si="51"/>
        <v>-89.809999999999945</v>
      </c>
      <c r="V147" s="11">
        <v>211.69300000000001</v>
      </c>
      <c r="W147" s="22">
        <f t="shared" si="41"/>
        <v>5.3551371119351874</v>
      </c>
      <c r="X147" s="13">
        <v>0</v>
      </c>
    </row>
    <row r="148" spans="1:24" x14ac:dyDescent="0.25">
      <c r="A148" s="2">
        <v>39522</v>
      </c>
      <c r="B148" s="7">
        <f t="shared" si="36"/>
        <v>2008</v>
      </c>
      <c r="C148" s="7">
        <f t="shared" si="37"/>
        <v>3</v>
      </c>
      <c r="D148" s="5">
        <f t="shared" si="38"/>
        <v>324.40000000000003</v>
      </c>
      <c r="E148" s="5">
        <v>324.40000000000003</v>
      </c>
      <c r="F148" s="5">
        <f t="shared" si="39"/>
        <v>5.781977322241258</v>
      </c>
      <c r="G148" s="5">
        <f t="shared" si="42"/>
        <v>302.8</v>
      </c>
      <c r="H148" s="5">
        <f t="shared" si="43"/>
        <v>21.600000000000023</v>
      </c>
      <c r="I148" s="5">
        <f t="shared" si="44"/>
        <v>5.7130725215632934</v>
      </c>
      <c r="J148" s="5">
        <f t="shared" si="45"/>
        <v>6.8904800677964673E-2</v>
      </c>
      <c r="K148" s="5">
        <f t="shared" si="52"/>
        <v>-4.9415353396318196E-3</v>
      </c>
      <c r="L148">
        <v>105.45</v>
      </c>
      <c r="M148">
        <f t="shared" si="40"/>
        <v>4.6582369069247838</v>
      </c>
      <c r="N148">
        <f t="shared" si="46"/>
        <v>95.39</v>
      </c>
      <c r="O148">
        <f t="shared" si="47"/>
        <v>2.4200000000000017</v>
      </c>
      <c r="P148">
        <f t="shared" si="48"/>
        <v>4.5579737511571166</v>
      </c>
      <c r="Q148">
        <f t="shared" si="49"/>
        <v>0.1002631557676672</v>
      </c>
      <c r="R148">
        <f t="shared" si="53"/>
        <v>2.5696890689349772E-2</v>
      </c>
      <c r="S148" s="16">
        <v>1322.7</v>
      </c>
      <c r="T148" s="15">
        <f t="shared" si="50"/>
        <v>1330.63</v>
      </c>
      <c r="U148" s="15">
        <f t="shared" si="51"/>
        <v>-47.919999999999845</v>
      </c>
      <c r="V148" s="11">
        <v>213.52799999999999</v>
      </c>
      <c r="W148" s="22">
        <f t="shared" si="41"/>
        <v>5.3637679716105762</v>
      </c>
      <c r="X148" s="13">
        <v>0</v>
      </c>
    </row>
    <row r="149" spans="1:24" x14ac:dyDescent="0.25">
      <c r="A149" s="2">
        <v>39553</v>
      </c>
      <c r="B149" s="7">
        <f t="shared" si="36"/>
        <v>2008</v>
      </c>
      <c r="C149" s="7">
        <f t="shared" si="37"/>
        <v>4</v>
      </c>
      <c r="D149" s="5">
        <f t="shared" si="38"/>
        <v>345.8</v>
      </c>
      <c r="E149" s="5">
        <v>345.8</v>
      </c>
      <c r="F149" s="5">
        <f t="shared" si="39"/>
        <v>5.8458605732491904</v>
      </c>
      <c r="G149" s="5">
        <f t="shared" si="42"/>
        <v>324.40000000000003</v>
      </c>
      <c r="H149" s="5">
        <f t="shared" si="43"/>
        <v>21.399999999999977</v>
      </c>
      <c r="I149" s="5">
        <f t="shared" si="44"/>
        <v>5.781977322241258</v>
      </c>
      <c r="J149" s="5">
        <f t="shared" si="45"/>
        <v>6.3883251007932351E-2</v>
      </c>
      <c r="K149" s="5">
        <f t="shared" si="52"/>
        <v>6.8904800677964673E-2</v>
      </c>
      <c r="L149">
        <v>112.58</v>
      </c>
      <c r="M149">
        <f t="shared" si="40"/>
        <v>4.7236640800358805</v>
      </c>
      <c r="N149">
        <f t="shared" si="46"/>
        <v>105.45</v>
      </c>
      <c r="O149">
        <f t="shared" si="47"/>
        <v>10.060000000000002</v>
      </c>
      <c r="P149">
        <f t="shared" si="48"/>
        <v>4.6582369069247838</v>
      </c>
      <c r="Q149">
        <f t="shared" si="49"/>
        <v>6.5427173111096693E-2</v>
      </c>
      <c r="R149">
        <f t="shared" si="53"/>
        <v>0.1002631557676672</v>
      </c>
      <c r="S149" s="16">
        <v>1385.59</v>
      </c>
      <c r="T149" s="15">
        <f t="shared" si="50"/>
        <v>1322.7</v>
      </c>
      <c r="U149" s="15">
        <f t="shared" si="51"/>
        <v>-7.9300000000000637</v>
      </c>
      <c r="V149" s="11">
        <v>214.82300000000001</v>
      </c>
      <c r="W149" s="22">
        <f t="shared" si="41"/>
        <v>5.3698144332525395</v>
      </c>
      <c r="X149" s="13">
        <v>0</v>
      </c>
    </row>
    <row r="150" spans="1:24" x14ac:dyDescent="0.25">
      <c r="A150" s="2">
        <v>39583</v>
      </c>
      <c r="B150" s="7">
        <f t="shared" si="36"/>
        <v>2008</v>
      </c>
      <c r="C150" s="7">
        <f t="shared" si="37"/>
        <v>5</v>
      </c>
      <c r="D150" s="5">
        <f t="shared" si="38"/>
        <v>376.6</v>
      </c>
      <c r="E150" s="5">
        <v>376.6</v>
      </c>
      <c r="F150" s="5">
        <f t="shared" si="39"/>
        <v>5.931183616223052</v>
      </c>
      <c r="G150" s="5">
        <f t="shared" si="42"/>
        <v>345.8</v>
      </c>
      <c r="H150" s="5">
        <f t="shared" si="43"/>
        <v>30.800000000000011</v>
      </c>
      <c r="I150" s="5">
        <f t="shared" si="44"/>
        <v>5.8458605732491904</v>
      </c>
      <c r="J150" s="5">
        <f t="shared" si="45"/>
        <v>8.5323042973861618E-2</v>
      </c>
      <c r="K150" s="5">
        <f t="shared" si="52"/>
        <v>6.3883251007932351E-2</v>
      </c>
      <c r="L150">
        <v>125.4</v>
      </c>
      <c r="M150">
        <f t="shared" si="40"/>
        <v>4.8315086281988204</v>
      </c>
      <c r="N150">
        <f t="shared" si="46"/>
        <v>112.58</v>
      </c>
      <c r="O150">
        <f t="shared" si="47"/>
        <v>7.1299999999999955</v>
      </c>
      <c r="P150">
        <f t="shared" si="48"/>
        <v>4.7236640800358805</v>
      </c>
      <c r="Q150">
        <f t="shared" si="49"/>
        <v>0.10784454816293998</v>
      </c>
      <c r="R150">
        <f t="shared" si="53"/>
        <v>6.5427173111096693E-2</v>
      </c>
      <c r="S150" s="16">
        <v>1400.38</v>
      </c>
      <c r="T150" s="15">
        <f t="shared" si="50"/>
        <v>1385.59</v>
      </c>
      <c r="U150" s="15">
        <f t="shared" si="51"/>
        <v>62.889999999999873</v>
      </c>
      <c r="V150" s="11">
        <v>216.63200000000001</v>
      </c>
      <c r="W150" s="22">
        <f t="shared" si="41"/>
        <v>5.3782000614202072</v>
      </c>
      <c r="X150" s="13">
        <v>0</v>
      </c>
    </row>
    <row r="151" spans="1:24" x14ac:dyDescent="0.25">
      <c r="A151" s="2">
        <v>39614</v>
      </c>
      <c r="B151" s="7">
        <f t="shared" si="36"/>
        <v>2008</v>
      </c>
      <c r="C151" s="7">
        <f t="shared" si="37"/>
        <v>6</v>
      </c>
      <c r="D151" s="5">
        <f t="shared" si="38"/>
        <v>405.40000000000003</v>
      </c>
      <c r="E151" s="5">
        <v>405.40000000000003</v>
      </c>
      <c r="F151" s="5">
        <f t="shared" si="39"/>
        <v>6.0048742340178993</v>
      </c>
      <c r="G151" s="5">
        <f t="shared" si="42"/>
        <v>376.6</v>
      </c>
      <c r="H151" s="5">
        <f t="shared" si="43"/>
        <v>28.800000000000011</v>
      </c>
      <c r="I151" s="5">
        <f t="shared" si="44"/>
        <v>5.931183616223052</v>
      </c>
      <c r="J151" s="5">
        <f t="shared" si="45"/>
        <v>7.3690617794847313E-2</v>
      </c>
      <c r="K151" s="5">
        <f t="shared" si="52"/>
        <v>8.5323042973861618E-2</v>
      </c>
      <c r="L151">
        <v>133.88</v>
      </c>
      <c r="M151">
        <f t="shared" si="40"/>
        <v>4.8969438763431254</v>
      </c>
      <c r="N151">
        <f t="shared" si="46"/>
        <v>125.4</v>
      </c>
      <c r="O151">
        <f t="shared" si="47"/>
        <v>12.820000000000007</v>
      </c>
      <c r="P151">
        <f t="shared" si="48"/>
        <v>4.8315086281988204</v>
      </c>
      <c r="Q151">
        <f t="shared" si="49"/>
        <v>6.5435248144305014E-2</v>
      </c>
      <c r="R151">
        <f t="shared" si="53"/>
        <v>0.10784454816293998</v>
      </c>
      <c r="S151" s="16">
        <v>1280</v>
      </c>
      <c r="T151" s="15">
        <f t="shared" si="50"/>
        <v>1400.38</v>
      </c>
      <c r="U151" s="15">
        <f t="shared" si="51"/>
        <v>14.790000000000191</v>
      </c>
      <c r="V151" s="11">
        <v>218.815</v>
      </c>
      <c r="W151" s="22">
        <f t="shared" si="41"/>
        <v>5.3882266239566716</v>
      </c>
      <c r="X151" s="13">
        <v>0</v>
      </c>
    </row>
    <row r="152" spans="1:24" x14ac:dyDescent="0.25">
      <c r="A152" s="2">
        <v>39644</v>
      </c>
      <c r="B152" s="7">
        <f t="shared" si="36"/>
        <v>2008</v>
      </c>
      <c r="C152" s="7">
        <f t="shared" si="37"/>
        <v>7</v>
      </c>
      <c r="D152" s="5">
        <f t="shared" si="38"/>
        <v>406.20000000000005</v>
      </c>
      <c r="E152" s="5">
        <v>406.20000000000005</v>
      </c>
      <c r="F152" s="5">
        <f t="shared" si="39"/>
        <v>6.0068456491462845</v>
      </c>
      <c r="G152" s="5">
        <f t="shared" si="42"/>
        <v>405.40000000000003</v>
      </c>
      <c r="H152" s="5">
        <f t="shared" si="43"/>
        <v>0.80000000000001137</v>
      </c>
      <c r="I152" s="5">
        <f t="shared" si="44"/>
        <v>6.0048742340178993</v>
      </c>
      <c r="J152" s="5">
        <f t="shared" si="45"/>
        <v>1.9714151283851677E-3</v>
      </c>
      <c r="K152" s="5">
        <f t="shared" si="52"/>
        <v>7.3690617794847313E-2</v>
      </c>
      <c r="L152">
        <v>133.37</v>
      </c>
      <c r="M152">
        <f t="shared" si="40"/>
        <v>4.8931272206343035</v>
      </c>
      <c r="N152">
        <f t="shared" si="46"/>
        <v>133.88</v>
      </c>
      <c r="O152">
        <f t="shared" si="47"/>
        <v>8.4799999999999898</v>
      </c>
      <c r="P152">
        <f t="shared" si="48"/>
        <v>4.8969438763431254</v>
      </c>
      <c r="Q152">
        <f t="shared" si="49"/>
        <v>-3.8166557088219477E-3</v>
      </c>
      <c r="R152">
        <f t="shared" si="53"/>
        <v>6.5435248144305014E-2</v>
      </c>
      <c r="S152" s="16">
        <v>1267.3800000000001</v>
      </c>
      <c r="T152" s="15">
        <f t="shared" si="50"/>
        <v>1280</v>
      </c>
      <c r="U152" s="15">
        <f t="shared" si="51"/>
        <v>-120.38000000000011</v>
      </c>
      <c r="V152" s="11">
        <v>219.964</v>
      </c>
      <c r="W152" s="22">
        <f t="shared" si="41"/>
        <v>5.3934638965988349</v>
      </c>
      <c r="X152" s="13">
        <v>1</v>
      </c>
    </row>
    <row r="153" spans="1:24" x14ac:dyDescent="0.25">
      <c r="A153" s="2">
        <v>39675</v>
      </c>
      <c r="B153" s="7">
        <f t="shared" si="36"/>
        <v>2008</v>
      </c>
      <c r="C153" s="7">
        <f t="shared" si="37"/>
        <v>8</v>
      </c>
      <c r="D153" s="5">
        <f t="shared" si="38"/>
        <v>377.9</v>
      </c>
      <c r="E153" s="5">
        <v>377.9</v>
      </c>
      <c r="F153" s="5">
        <f t="shared" si="39"/>
        <v>5.9346296103554428</v>
      </c>
      <c r="G153" s="5">
        <f t="shared" si="42"/>
        <v>406.20000000000005</v>
      </c>
      <c r="H153" s="5">
        <f t="shared" si="43"/>
        <v>-28.300000000000068</v>
      </c>
      <c r="I153" s="5">
        <f t="shared" si="44"/>
        <v>6.0068456491462845</v>
      </c>
      <c r="J153" s="5">
        <f t="shared" si="45"/>
        <v>-7.2216038790841708E-2</v>
      </c>
      <c r="K153" s="5">
        <f t="shared" si="52"/>
        <v>1.9714151283851677E-3</v>
      </c>
      <c r="L153">
        <v>116.67</v>
      </c>
      <c r="M153">
        <f t="shared" si="40"/>
        <v>4.7593494368357661</v>
      </c>
      <c r="N153">
        <f t="shared" si="46"/>
        <v>133.37</v>
      </c>
      <c r="O153">
        <f t="shared" si="47"/>
        <v>-0.50999999999999091</v>
      </c>
      <c r="P153">
        <f t="shared" si="48"/>
        <v>4.8931272206343035</v>
      </c>
      <c r="Q153">
        <f t="shared" si="49"/>
        <v>-0.13377778379853744</v>
      </c>
      <c r="R153">
        <f t="shared" si="53"/>
        <v>-3.8166557088219477E-3</v>
      </c>
      <c r="S153" s="16">
        <v>1282.83</v>
      </c>
      <c r="T153" s="15">
        <f t="shared" si="50"/>
        <v>1267.3800000000001</v>
      </c>
      <c r="U153" s="15">
        <f t="shared" si="51"/>
        <v>-12.619999999999891</v>
      </c>
      <c r="V153" s="11">
        <v>219.08600000000001</v>
      </c>
      <c r="W153" s="22">
        <f t="shared" si="41"/>
        <v>5.3894643467962933</v>
      </c>
      <c r="X153" s="13">
        <v>1</v>
      </c>
    </row>
    <row r="154" spans="1:24" x14ac:dyDescent="0.25">
      <c r="A154" s="2">
        <v>39706</v>
      </c>
      <c r="B154" s="7">
        <f t="shared" si="36"/>
        <v>2008</v>
      </c>
      <c r="C154" s="7">
        <f t="shared" si="37"/>
        <v>9</v>
      </c>
      <c r="D154" s="5">
        <f t="shared" si="38"/>
        <v>370.3</v>
      </c>
      <c r="E154" s="5">
        <v>370.3</v>
      </c>
      <c r="F154" s="5">
        <f t="shared" si="39"/>
        <v>5.9143134879195669</v>
      </c>
      <c r="G154" s="5">
        <f t="shared" si="42"/>
        <v>377.9</v>
      </c>
      <c r="H154" s="5">
        <f t="shared" si="43"/>
        <v>-7.5999999999999659</v>
      </c>
      <c r="I154" s="5">
        <f t="shared" si="44"/>
        <v>5.9346296103554428</v>
      </c>
      <c r="J154" s="5">
        <f t="shared" si="45"/>
        <v>-2.0316122435875883E-2</v>
      </c>
      <c r="K154" s="5">
        <f t="shared" si="52"/>
        <v>-7.2216038790841708E-2</v>
      </c>
      <c r="L154">
        <v>104.11</v>
      </c>
      <c r="M154">
        <f t="shared" si="40"/>
        <v>4.6454480324866614</v>
      </c>
      <c r="N154">
        <f t="shared" si="46"/>
        <v>116.67</v>
      </c>
      <c r="O154">
        <f t="shared" si="47"/>
        <v>-16.700000000000003</v>
      </c>
      <c r="P154">
        <f t="shared" si="48"/>
        <v>4.7593494368357661</v>
      </c>
      <c r="Q154">
        <f t="shared" si="49"/>
        <v>-0.11390140434910467</v>
      </c>
      <c r="R154">
        <f t="shared" si="53"/>
        <v>-0.13377778379853744</v>
      </c>
      <c r="S154" s="16">
        <v>1166.3599999999999</v>
      </c>
      <c r="T154" s="15">
        <f t="shared" si="50"/>
        <v>1282.83</v>
      </c>
      <c r="U154" s="15">
        <f t="shared" si="51"/>
        <v>15.449999999999818</v>
      </c>
      <c r="V154" s="11">
        <v>218.78299999999999</v>
      </c>
      <c r="W154" s="22">
        <f t="shared" si="41"/>
        <v>5.3880803710027863</v>
      </c>
      <c r="X154" s="13">
        <v>1</v>
      </c>
    </row>
    <row r="155" spans="1:24" x14ac:dyDescent="0.25">
      <c r="A155" s="2">
        <v>39736</v>
      </c>
      <c r="B155" s="7">
        <f t="shared" si="36"/>
        <v>2008</v>
      </c>
      <c r="C155" s="7">
        <f t="shared" si="37"/>
        <v>10</v>
      </c>
      <c r="D155" s="5">
        <f t="shared" si="38"/>
        <v>305.10000000000002</v>
      </c>
      <c r="E155" s="5">
        <v>305.10000000000002</v>
      </c>
      <c r="F155" s="5">
        <f t="shared" si="39"/>
        <v>5.720639591722624</v>
      </c>
      <c r="G155" s="5">
        <f t="shared" si="42"/>
        <v>370.3</v>
      </c>
      <c r="H155" s="5">
        <f t="shared" si="43"/>
        <v>-65.199999999999989</v>
      </c>
      <c r="I155" s="5">
        <f t="shared" si="44"/>
        <v>5.9143134879195669</v>
      </c>
      <c r="J155" s="5">
        <f t="shared" si="45"/>
        <v>-0.19367389619694286</v>
      </c>
      <c r="K155" s="5">
        <f t="shared" si="52"/>
        <v>-2.0316122435875883E-2</v>
      </c>
      <c r="L155">
        <v>76.61</v>
      </c>
      <c r="M155">
        <f t="shared" si="40"/>
        <v>4.3387276165287298</v>
      </c>
      <c r="N155">
        <f t="shared" si="46"/>
        <v>104.11</v>
      </c>
      <c r="O155">
        <f t="shared" si="47"/>
        <v>-12.560000000000002</v>
      </c>
      <c r="P155">
        <f t="shared" si="48"/>
        <v>4.6454480324866614</v>
      </c>
      <c r="Q155">
        <f t="shared" si="49"/>
        <v>-0.30672041595793154</v>
      </c>
      <c r="R155">
        <f t="shared" si="53"/>
        <v>-0.11390140434910467</v>
      </c>
      <c r="S155" s="16">
        <v>968.75</v>
      </c>
      <c r="T155" s="15">
        <f t="shared" si="50"/>
        <v>1166.3599999999999</v>
      </c>
      <c r="U155" s="15">
        <f t="shared" si="51"/>
        <v>-116.47000000000003</v>
      </c>
      <c r="V155" s="11">
        <v>216.57300000000001</v>
      </c>
      <c r="W155" s="22">
        <f t="shared" si="41"/>
        <v>5.3779276730573553</v>
      </c>
      <c r="X155" s="13">
        <v>1</v>
      </c>
    </row>
    <row r="156" spans="1:24" x14ac:dyDescent="0.25">
      <c r="A156" s="2">
        <v>39767</v>
      </c>
      <c r="B156" s="7">
        <f t="shared" si="36"/>
        <v>2008</v>
      </c>
      <c r="C156" s="7">
        <f t="shared" si="37"/>
        <v>11</v>
      </c>
      <c r="D156" s="5">
        <f t="shared" si="38"/>
        <v>214.7</v>
      </c>
      <c r="E156" s="5">
        <v>214.7</v>
      </c>
      <c r="F156" s="5">
        <f t="shared" si="39"/>
        <v>5.3692417048847352</v>
      </c>
      <c r="G156" s="5">
        <f t="shared" si="42"/>
        <v>305.10000000000002</v>
      </c>
      <c r="H156" s="5">
        <f t="shared" si="43"/>
        <v>-90.400000000000034</v>
      </c>
      <c r="I156" s="5">
        <f t="shared" si="44"/>
        <v>5.720639591722624</v>
      </c>
      <c r="J156" s="5">
        <f t="shared" si="45"/>
        <v>-0.35139788683788886</v>
      </c>
      <c r="K156" s="5">
        <f t="shared" si="52"/>
        <v>-0.19367389619694286</v>
      </c>
      <c r="L156">
        <v>57.31</v>
      </c>
      <c r="M156">
        <f t="shared" si="40"/>
        <v>4.0484751285636458</v>
      </c>
      <c r="N156">
        <f t="shared" si="46"/>
        <v>76.61</v>
      </c>
      <c r="O156">
        <f t="shared" si="47"/>
        <v>-27.5</v>
      </c>
      <c r="P156">
        <f t="shared" si="48"/>
        <v>4.3387276165287298</v>
      </c>
      <c r="Q156">
        <f t="shared" si="49"/>
        <v>-0.29025248796508407</v>
      </c>
      <c r="R156">
        <f t="shared" si="53"/>
        <v>-0.30672041595793154</v>
      </c>
      <c r="S156" s="16">
        <v>896.24</v>
      </c>
      <c r="T156" s="15">
        <f t="shared" si="50"/>
        <v>968.75</v>
      </c>
      <c r="U156" s="15">
        <f t="shared" si="51"/>
        <v>-197.6099999999999</v>
      </c>
      <c r="V156" s="11">
        <v>212.42500000000001</v>
      </c>
      <c r="W156" s="22">
        <f t="shared" si="41"/>
        <v>5.3585889848896047</v>
      </c>
      <c r="X156" s="13">
        <v>1</v>
      </c>
    </row>
    <row r="157" spans="1:24" x14ac:dyDescent="0.25">
      <c r="A157" s="2">
        <v>39797</v>
      </c>
      <c r="B157" s="7">
        <f t="shared" si="36"/>
        <v>2008</v>
      </c>
      <c r="C157" s="7">
        <f t="shared" si="37"/>
        <v>12</v>
      </c>
      <c r="D157" s="5">
        <f t="shared" si="38"/>
        <v>168.70000000000002</v>
      </c>
      <c r="E157" s="5">
        <v>168.70000000000002</v>
      </c>
      <c r="F157" s="5">
        <f t="shared" si="39"/>
        <v>5.1281219895519223</v>
      </c>
      <c r="G157" s="5">
        <f t="shared" si="42"/>
        <v>214.7</v>
      </c>
      <c r="H157" s="5">
        <f t="shared" si="43"/>
        <v>-45.999999999999972</v>
      </c>
      <c r="I157" s="5">
        <f t="shared" si="44"/>
        <v>5.3692417048847352</v>
      </c>
      <c r="J157" s="5">
        <f t="shared" si="45"/>
        <v>-0.24111971533281285</v>
      </c>
      <c r="K157" s="5">
        <f t="shared" si="52"/>
        <v>-0.35139788683788886</v>
      </c>
      <c r="L157">
        <v>41.12</v>
      </c>
      <c r="M157">
        <f t="shared" si="40"/>
        <v>3.7164946211469094</v>
      </c>
      <c r="N157">
        <f t="shared" si="46"/>
        <v>57.31</v>
      </c>
      <c r="O157">
        <f t="shared" si="47"/>
        <v>-19.299999999999997</v>
      </c>
      <c r="P157">
        <f t="shared" si="48"/>
        <v>4.0484751285636458</v>
      </c>
      <c r="Q157">
        <f t="shared" si="49"/>
        <v>-0.33198050741673635</v>
      </c>
      <c r="R157">
        <f t="shared" si="53"/>
        <v>-0.29025248796508407</v>
      </c>
      <c r="S157" s="16">
        <v>903.25</v>
      </c>
      <c r="T157" s="15">
        <f t="shared" si="50"/>
        <v>896.24</v>
      </c>
      <c r="U157" s="15">
        <f t="shared" si="51"/>
        <v>-72.509999999999991</v>
      </c>
      <c r="V157" s="11">
        <v>210.22800000000001</v>
      </c>
      <c r="W157" s="22">
        <f t="shared" si="41"/>
        <v>5.348192656041685</v>
      </c>
      <c r="X157" s="13">
        <v>1</v>
      </c>
    </row>
    <row r="158" spans="1:24" x14ac:dyDescent="0.25">
      <c r="A158" s="2">
        <v>39828</v>
      </c>
      <c r="B158" s="7">
        <f t="shared" si="36"/>
        <v>2009</v>
      </c>
      <c r="C158" s="7">
        <f t="shared" si="37"/>
        <v>1</v>
      </c>
      <c r="D158" s="5">
        <f t="shared" si="38"/>
        <v>178.8</v>
      </c>
      <c r="E158" s="5">
        <v>178.8</v>
      </c>
      <c r="F158" s="5">
        <f t="shared" si="39"/>
        <v>5.1862678627394141</v>
      </c>
      <c r="G158" s="5">
        <f t="shared" si="42"/>
        <v>168.70000000000002</v>
      </c>
      <c r="H158" s="5">
        <f t="shared" si="43"/>
        <v>10.099999999999994</v>
      </c>
      <c r="I158" s="5">
        <f t="shared" si="44"/>
        <v>5.1281219895519223</v>
      </c>
      <c r="J158" s="5">
        <f t="shared" si="45"/>
        <v>5.8145873187491759E-2</v>
      </c>
      <c r="K158" s="5">
        <f t="shared" si="52"/>
        <v>-0.24111971533281285</v>
      </c>
      <c r="L158">
        <v>41.71</v>
      </c>
      <c r="M158">
        <f t="shared" si="40"/>
        <v>3.7307409082088538</v>
      </c>
      <c r="N158">
        <f t="shared" si="46"/>
        <v>41.12</v>
      </c>
      <c r="O158">
        <f t="shared" si="47"/>
        <v>-16.190000000000005</v>
      </c>
      <c r="P158">
        <f t="shared" si="48"/>
        <v>3.7164946211469094</v>
      </c>
      <c r="Q158">
        <f t="shared" si="49"/>
        <v>1.4246287061944418E-2</v>
      </c>
      <c r="R158">
        <f t="shared" si="53"/>
        <v>-0.33198050741673635</v>
      </c>
      <c r="S158" s="16">
        <v>825.88</v>
      </c>
      <c r="T158" s="15">
        <f t="shared" si="50"/>
        <v>903.25</v>
      </c>
      <c r="U158" s="15">
        <f t="shared" si="51"/>
        <v>7.0099999999999909</v>
      </c>
      <c r="V158" s="11">
        <v>211.143</v>
      </c>
      <c r="W158" s="22">
        <f t="shared" si="41"/>
        <v>5.3525356290425909</v>
      </c>
      <c r="X158" s="13">
        <v>0</v>
      </c>
    </row>
    <row r="159" spans="1:24" x14ac:dyDescent="0.25">
      <c r="A159" s="2">
        <v>39859</v>
      </c>
      <c r="B159" s="7">
        <f t="shared" si="36"/>
        <v>2009</v>
      </c>
      <c r="C159" s="7">
        <f t="shared" si="37"/>
        <v>2</v>
      </c>
      <c r="D159" s="5">
        <f t="shared" si="38"/>
        <v>192.3</v>
      </c>
      <c r="E159" s="5">
        <v>192.3</v>
      </c>
      <c r="F159" s="5">
        <f t="shared" si="39"/>
        <v>5.259056652594734</v>
      </c>
      <c r="G159" s="5">
        <f t="shared" si="42"/>
        <v>178.8</v>
      </c>
      <c r="H159" s="5">
        <f t="shared" si="43"/>
        <v>13.5</v>
      </c>
      <c r="I159" s="5">
        <f t="shared" si="44"/>
        <v>5.1862678627394141</v>
      </c>
      <c r="J159" s="5">
        <f t="shared" si="45"/>
        <v>7.2788789855319891E-2</v>
      </c>
      <c r="K159" s="5">
        <f t="shared" si="52"/>
        <v>5.8145873187491759E-2</v>
      </c>
      <c r="L159">
        <v>39.090000000000003</v>
      </c>
      <c r="M159">
        <f t="shared" si="40"/>
        <v>3.6658666798048634</v>
      </c>
      <c r="N159">
        <f t="shared" si="46"/>
        <v>41.71</v>
      </c>
      <c r="O159">
        <f t="shared" si="47"/>
        <v>0.59000000000000341</v>
      </c>
      <c r="P159">
        <f t="shared" si="48"/>
        <v>3.7307409082088538</v>
      </c>
      <c r="Q159">
        <f t="shared" si="49"/>
        <v>-6.4874228403990486E-2</v>
      </c>
      <c r="R159">
        <f t="shared" si="53"/>
        <v>1.4246287061944418E-2</v>
      </c>
      <c r="S159" s="16">
        <v>735.09</v>
      </c>
      <c r="T159" s="15">
        <f t="shared" si="50"/>
        <v>825.88</v>
      </c>
      <c r="U159" s="15">
        <f t="shared" si="51"/>
        <v>-77.37</v>
      </c>
      <c r="V159" s="11">
        <v>212.19300000000001</v>
      </c>
      <c r="W159" s="22">
        <f t="shared" si="41"/>
        <v>5.357496237888367</v>
      </c>
      <c r="X159" s="13">
        <v>0</v>
      </c>
    </row>
    <row r="160" spans="1:24" x14ac:dyDescent="0.25">
      <c r="A160" s="2">
        <v>39887</v>
      </c>
      <c r="B160" s="7">
        <f t="shared" si="36"/>
        <v>2009</v>
      </c>
      <c r="C160" s="7">
        <f t="shared" si="37"/>
        <v>3</v>
      </c>
      <c r="D160" s="5">
        <f t="shared" si="38"/>
        <v>195.9</v>
      </c>
      <c r="E160" s="5">
        <v>195.9</v>
      </c>
      <c r="F160" s="5">
        <f t="shared" si="39"/>
        <v>5.2776043249504951</v>
      </c>
      <c r="G160" s="5">
        <f t="shared" si="42"/>
        <v>192.3</v>
      </c>
      <c r="H160" s="5">
        <f t="shared" si="43"/>
        <v>3.5999999999999943</v>
      </c>
      <c r="I160" s="5">
        <f t="shared" si="44"/>
        <v>5.259056652594734</v>
      </c>
      <c r="J160" s="5">
        <f t="shared" si="45"/>
        <v>1.8547672355761158E-2</v>
      </c>
      <c r="K160" s="5">
        <f t="shared" si="52"/>
        <v>7.2788789855319891E-2</v>
      </c>
      <c r="L160">
        <v>47.94</v>
      </c>
      <c r="M160">
        <f t="shared" si="40"/>
        <v>3.8699502290062382</v>
      </c>
      <c r="N160">
        <f t="shared" si="46"/>
        <v>39.090000000000003</v>
      </c>
      <c r="O160">
        <f t="shared" si="47"/>
        <v>-2.6199999999999974</v>
      </c>
      <c r="P160">
        <f t="shared" si="48"/>
        <v>3.6658666798048634</v>
      </c>
      <c r="Q160">
        <f t="shared" si="49"/>
        <v>0.20408354920137484</v>
      </c>
      <c r="R160">
        <f t="shared" si="53"/>
        <v>-6.4874228403990486E-2</v>
      </c>
      <c r="S160" s="16">
        <v>797.87</v>
      </c>
      <c r="T160" s="15">
        <f t="shared" si="50"/>
        <v>735.09</v>
      </c>
      <c r="U160" s="15">
        <f t="shared" si="51"/>
        <v>-90.789999999999964</v>
      </c>
      <c r="V160" s="11">
        <v>212.709</v>
      </c>
      <c r="W160" s="22">
        <f t="shared" si="41"/>
        <v>5.3599250344280831</v>
      </c>
      <c r="X160" s="13">
        <v>0</v>
      </c>
    </row>
    <row r="161" spans="1:24" x14ac:dyDescent="0.25">
      <c r="A161" s="2">
        <v>39918</v>
      </c>
      <c r="B161" s="7">
        <f t="shared" si="36"/>
        <v>2009</v>
      </c>
      <c r="C161" s="7">
        <f t="shared" si="37"/>
        <v>4</v>
      </c>
      <c r="D161" s="5">
        <f t="shared" si="38"/>
        <v>204.9</v>
      </c>
      <c r="E161" s="5">
        <v>204.9</v>
      </c>
      <c r="F161" s="5">
        <f t="shared" si="39"/>
        <v>5.3225220552448542</v>
      </c>
      <c r="G161" s="5">
        <f t="shared" si="42"/>
        <v>195.9</v>
      </c>
      <c r="H161" s="5">
        <f t="shared" si="43"/>
        <v>9</v>
      </c>
      <c r="I161" s="5">
        <f t="shared" si="44"/>
        <v>5.2776043249504951</v>
      </c>
      <c r="J161" s="5">
        <f t="shared" si="45"/>
        <v>4.4917730294359082E-2</v>
      </c>
      <c r="K161" s="5">
        <f t="shared" si="52"/>
        <v>1.8547672355761158E-2</v>
      </c>
      <c r="L161">
        <v>49.65</v>
      </c>
      <c r="M161">
        <f t="shared" si="40"/>
        <v>3.9049983904911816</v>
      </c>
      <c r="N161">
        <f t="shared" si="46"/>
        <v>47.94</v>
      </c>
      <c r="O161">
        <f t="shared" si="47"/>
        <v>8.8499999999999943</v>
      </c>
      <c r="P161">
        <f t="shared" si="48"/>
        <v>3.8699502290062382</v>
      </c>
      <c r="Q161">
        <f t="shared" si="49"/>
        <v>3.5048161484943385E-2</v>
      </c>
      <c r="R161">
        <f t="shared" si="53"/>
        <v>0.20408354920137484</v>
      </c>
      <c r="S161" s="16">
        <v>872.81</v>
      </c>
      <c r="T161" s="15">
        <f t="shared" si="50"/>
        <v>797.87</v>
      </c>
      <c r="U161" s="15">
        <f t="shared" si="51"/>
        <v>62.779999999999973</v>
      </c>
      <c r="V161" s="11">
        <v>213.24</v>
      </c>
      <c r="W161" s="22">
        <f t="shared" si="41"/>
        <v>5.36241829195456</v>
      </c>
      <c r="X161" s="13">
        <v>0</v>
      </c>
    </row>
    <row r="162" spans="1:24" x14ac:dyDescent="0.25">
      <c r="A162" s="2">
        <v>39948</v>
      </c>
      <c r="B162" s="7">
        <f t="shared" si="36"/>
        <v>2009</v>
      </c>
      <c r="C162" s="7">
        <f t="shared" si="37"/>
        <v>5</v>
      </c>
      <c r="D162" s="5">
        <f t="shared" si="38"/>
        <v>226.6</v>
      </c>
      <c r="E162" s="5">
        <v>226.6</v>
      </c>
      <c r="F162" s="5">
        <f t="shared" si="39"/>
        <v>5.423186348593906</v>
      </c>
      <c r="G162" s="5">
        <f t="shared" si="42"/>
        <v>204.9</v>
      </c>
      <c r="H162" s="5">
        <f t="shared" si="43"/>
        <v>21.699999999999989</v>
      </c>
      <c r="I162" s="5">
        <f t="shared" si="44"/>
        <v>5.3225220552448542</v>
      </c>
      <c r="J162" s="5">
        <f t="shared" si="45"/>
        <v>0.1006642933490518</v>
      </c>
      <c r="K162" s="5">
        <f t="shared" si="52"/>
        <v>4.4917730294359082E-2</v>
      </c>
      <c r="L162">
        <v>59.03</v>
      </c>
      <c r="M162">
        <f t="shared" si="40"/>
        <v>4.0780457892525979</v>
      </c>
      <c r="N162">
        <f t="shared" si="46"/>
        <v>49.65</v>
      </c>
      <c r="O162">
        <f t="shared" si="47"/>
        <v>1.7100000000000009</v>
      </c>
      <c r="P162">
        <f t="shared" si="48"/>
        <v>3.9049983904911816</v>
      </c>
      <c r="Q162">
        <f t="shared" si="49"/>
        <v>0.17304739876141628</v>
      </c>
      <c r="R162">
        <f t="shared" si="53"/>
        <v>3.5048161484943385E-2</v>
      </c>
      <c r="S162" s="16">
        <v>919.14</v>
      </c>
      <c r="T162" s="15">
        <f t="shared" si="50"/>
        <v>872.81</v>
      </c>
      <c r="U162" s="15">
        <f t="shared" si="51"/>
        <v>74.939999999999941</v>
      </c>
      <c r="V162" s="11">
        <v>213.85599999999999</v>
      </c>
      <c r="W162" s="22">
        <f t="shared" si="41"/>
        <v>5.3653028913286596</v>
      </c>
      <c r="X162" s="13">
        <v>0</v>
      </c>
    </row>
    <row r="163" spans="1:24" x14ac:dyDescent="0.25">
      <c r="A163" s="2">
        <v>39979</v>
      </c>
      <c r="B163" s="7">
        <f t="shared" si="36"/>
        <v>2009</v>
      </c>
      <c r="C163" s="7">
        <f t="shared" si="37"/>
        <v>6</v>
      </c>
      <c r="D163" s="5">
        <f t="shared" si="38"/>
        <v>263.09999999999997</v>
      </c>
      <c r="E163" s="5">
        <v>263.09999999999997</v>
      </c>
      <c r="F163" s="5">
        <f t="shared" si="39"/>
        <v>5.5725341880462471</v>
      </c>
      <c r="G163" s="5">
        <f t="shared" si="42"/>
        <v>226.6</v>
      </c>
      <c r="H163" s="5">
        <f t="shared" si="43"/>
        <v>36.499999999999972</v>
      </c>
      <c r="I163" s="5">
        <f t="shared" si="44"/>
        <v>5.423186348593906</v>
      </c>
      <c r="J163" s="5">
        <f t="shared" si="45"/>
        <v>0.14934783945234109</v>
      </c>
      <c r="K163" s="5">
        <f t="shared" si="52"/>
        <v>0.1006642933490518</v>
      </c>
      <c r="L163">
        <v>69.64</v>
      </c>
      <c r="M163">
        <f t="shared" si="40"/>
        <v>4.2433391148999879</v>
      </c>
      <c r="N163">
        <f t="shared" si="46"/>
        <v>59.03</v>
      </c>
      <c r="O163">
        <f t="shared" si="47"/>
        <v>9.3800000000000026</v>
      </c>
      <c r="P163">
        <f t="shared" si="48"/>
        <v>4.0780457892525979</v>
      </c>
      <c r="Q163">
        <f t="shared" si="49"/>
        <v>0.16529332564739008</v>
      </c>
      <c r="R163">
        <f t="shared" si="53"/>
        <v>0.17304739876141628</v>
      </c>
      <c r="S163" s="16">
        <v>919.32</v>
      </c>
      <c r="T163" s="15">
        <f t="shared" si="50"/>
        <v>919.14</v>
      </c>
      <c r="U163" s="15">
        <f t="shared" si="51"/>
        <v>46.330000000000041</v>
      </c>
      <c r="V163" s="11">
        <v>215.69300000000001</v>
      </c>
      <c r="W163" s="22">
        <f t="shared" si="41"/>
        <v>5.3738561003882213</v>
      </c>
      <c r="X163" s="13">
        <v>0</v>
      </c>
    </row>
    <row r="164" spans="1:24" x14ac:dyDescent="0.25">
      <c r="A164" s="2">
        <v>40009</v>
      </c>
      <c r="B164" s="7">
        <f t="shared" si="36"/>
        <v>2009</v>
      </c>
      <c r="C164" s="7">
        <f t="shared" si="37"/>
        <v>7</v>
      </c>
      <c r="D164" s="5">
        <f t="shared" si="38"/>
        <v>252.70000000000002</v>
      </c>
      <c r="E164" s="5">
        <v>252.70000000000002</v>
      </c>
      <c r="F164" s="5">
        <f t="shared" si="39"/>
        <v>5.532203014394149</v>
      </c>
      <c r="G164" s="5">
        <f t="shared" si="42"/>
        <v>263.09999999999997</v>
      </c>
      <c r="H164" s="5">
        <f t="shared" si="43"/>
        <v>-10.399999999999949</v>
      </c>
      <c r="I164" s="5">
        <f t="shared" si="44"/>
        <v>5.5725341880462471</v>
      </c>
      <c r="J164" s="5">
        <f t="shared" si="45"/>
        <v>-4.0331173652098151E-2</v>
      </c>
      <c r="K164" s="5">
        <f t="shared" si="52"/>
        <v>0.14934783945234109</v>
      </c>
      <c r="L164">
        <v>64.150000000000006</v>
      </c>
      <c r="M164">
        <f t="shared" si="40"/>
        <v>4.1612240910616451</v>
      </c>
      <c r="N164">
        <f t="shared" si="46"/>
        <v>69.64</v>
      </c>
      <c r="O164">
        <f t="shared" si="47"/>
        <v>10.61</v>
      </c>
      <c r="P164">
        <f t="shared" si="48"/>
        <v>4.2433391148999879</v>
      </c>
      <c r="Q164">
        <f t="shared" si="49"/>
        <v>-8.2115023838342793E-2</v>
      </c>
      <c r="R164">
        <f t="shared" si="53"/>
        <v>0.16529332564739008</v>
      </c>
      <c r="S164" s="16">
        <v>987.48</v>
      </c>
      <c r="T164" s="15">
        <f t="shared" si="50"/>
        <v>919.32</v>
      </c>
      <c r="U164" s="15">
        <f t="shared" si="51"/>
        <v>0.18000000000006366</v>
      </c>
      <c r="V164" s="11">
        <v>215.351</v>
      </c>
      <c r="W164" s="22">
        <f t="shared" si="41"/>
        <v>5.3722692550927746</v>
      </c>
      <c r="X164" s="13">
        <v>0</v>
      </c>
    </row>
    <row r="165" spans="1:24" x14ac:dyDescent="0.25">
      <c r="A165" s="2">
        <v>40040</v>
      </c>
      <c r="B165" s="7">
        <f t="shared" si="36"/>
        <v>2009</v>
      </c>
      <c r="C165" s="7">
        <f t="shared" si="37"/>
        <v>8</v>
      </c>
      <c r="D165" s="5">
        <f t="shared" si="38"/>
        <v>261.60000000000002</v>
      </c>
      <c r="E165" s="5">
        <v>261.60000000000002</v>
      </c>
      <c r="F165" s="5">
        <f t="shared" si="39"/>
        <v>5.5668166195830437</v>
      </c>
      <c r="G165" s="5">
        <f t="shared" si="42"/>
        <v>252.70000000000002</v>
      </c>
      <c r="H165" s="5">
        <f t="shared" si="43"/>
        <v>8.9000000000000057</v>
      </c>
      <c r="I165" s="5">
        <f t="shared" si="44"/>
        <v>5.532203014394149</v>
      </c>
      <c r="J165" s="5">
        <f t="shared" si="45"/>
        <v>3.461360518889478E-2</v>
      </c>
      <c r="K165" s="5">
        <f t="shared" si="52"/>
        <v>-4.0331173652098151E-2</v>
      </c>
      <c r="L165">
        <v>71.05</v>
      </c>
      <c r="M165">
        <f t="shared" si="40"/>
        <v>4.2633838545431093</v>
      </c>
      <c r="N165">
        <f t="shared" si="46"/>
        <v>64.150000000000006</v>
      </c>
      <c r="O165">
        <f t="shared" si="47"/>
        <v>-5.4899999999999949</v>
      </c>
      <c r="P165">
        <f t="shared" si="48"/>
        <v>4.1612240910616451</v>
      </c>
      <c r="Q165">
        <f t="shared" si="49"/>
        <v>0.10215976348146416</v>
      </c>
      <c r="R165">
        <f t="shared" si="53"/>
        <v>-8.2115023838342793E-2</v>
      </c>
      <c r="S165" s="16">
        <v>1020.62</v>
      </c>
      <c r="T165" s="15">
        <f t="shared" si="50"/>
        <v>987.48</v>
      </c>
      <c r="U165" s="15">
        <f t="shared" si="51"/>
        <v>68.159999999999968</v>
      </c>
      <c r="V165" s="11">
        <v>215.834</v>
      </c>
      <c r="W165" s="22">
        <f t="shared" si="41"/>
        <v>5.3745095937039018</v>
      </c>
      <c r="X165" s="13">
        <v>0</v>
      </c>
    </row>
    <row r="166" spans="1:24" x14ac:dyDescent="0.25">
      <c r="A166" s="2">
        <v>40071</v>
      </c>
      <c r="B166" s="7">
        <f t="shared" si="36"/>
        <v>2009</v>
      </c>
      <c r="C166" s="7">
        <f t="shared" si="37"/>
        <v>9</v>
      </c>
      <c r="D166" s="5">
        <f t="shared" si="38"/>
        <v>255.39999999999998</v>
      </c>
      <c r="E166" s="5">
        <v>255.39999999999998</v>
      </c>
      <c r="F166" s="5">
        <f t="shared" si="39"/>
        <v>5.5428309435984389</v>
      </c>
      <c r="G166" s="5">
        <f t="shared" si="42"/>
        <v>261.60000000000002</v>
      </c>
      <c r="H166" s="5">
        <f t="shared" si="43"/>
        <v>-6.2000000000000455</v>
      </c>
      <c r="I166" s="5">
        <f t="shared" si="44"/>
        <v>5.5668166195830437</v>
      </c>
      <c r="J166" s="5">
        <f t="shared" si="45"/>
        <v>-2.3985675984604882E-2</v>
      </c>
      <c r="K166" s="5">
        <f t="shared" si="52"/>
        <v>3.461360518889478E-2</v>
      </c>
      <c r="L166">
        <v>69.41</v>
      </c>
      <c r="M166">
        <f t="shared" si="40"/>
        <v>4.2400309493514925</v>
      </c>
      <c r="N166">
        <f t="shared" si="46"/>
        <v>71.05</v>
      </c>
      <c r="O166">
        <f t="shared" si="47"/>
        <v>6.8999999999999915</v>
      </c>
      <c r="P166">
        <f t="shared" si="48"/>
        <v>4.2633838545431093</v>
      </c>
      <c r="Q166">
        <f t="shared" si="49"/>
        <v>-2.3352905191616813E-2</v>
      </c>
      <c r="R166">
        <f t="shared" si="53"/>
        <v>0.10215976348146416</v>
      </c>
      <c r="S166" s="16">
        <v>1057.08</v>
      </c>
      <c r="T166" s="15">
        <f t="shared" si="50"/>
        <v>1020.62</v>
      </c>
      <c r="U166" s="15">
        <f t="shared" si="51"/>
        <v>33.139999999999986</v>
      </c>
      <c r="V166" s="11">
        <v>215.96899999999999</v>
      </c>
      <c r="W166" s="22">
        <f t="shared" si="41"/>
        <v>5.3751348788658788</v>
      </c>
      <c r="X166" s="13">
        <v>0</v>
      </c>
    </row>
    <row r="167" spans="1:24" x14ac:dyDescent="0.25">
      <c r="A167" s="2">
        <v>40101</v>
      </c>
      <c r="B167" s="7">
        <f t="shared" si="36"/>
        <v>2009</v>
      </c>
      <c r="C167" s="7">
        <f t="shared" si="37"/>
        <v>10</v>
      </c>
      <c r="D167" s="5">
        <f t="shared" si="38"/>
        <v>255.10000000000002</v>
      </c>
      <c r="E167" s="5">
        <v>255.10000000000002</v>
      </c>
      <c r="F167" s="5">
        <f t="shared" si="39"/>
        <v>5.541655625147766</v>
      </c>
      <c r="G167" s="5">
        <f t="shared" si="42"/>
        <v>255.39999999999998</v>
      </c>
      <c r="H167" s="5">
        <f t="shared" si="43"/>
        <v>-0.29999999999995453</v>
      </c>
      <c r="I167" s="5">
        <f t="shared" si="44"/>
        <v>5.5428309435984389</v>
      </c>
      <c r="J167" s="5">
        <f t="shared" si="45"/>
        <v>-1.1753184506728687E-3</v>
      </c>
      <c r="K167" s="5">
        <f t="shared" si="52"/>
        <v>-2.3985675984604882E-2</v>
      </c>
      <c r="L167">
        <v>75.72</v>
      </c>
      <c r="M167">
        <f t="shared" si="40"/>
        <v>4.3270423263411217</v>
      </c>
      <c r="N167">
        <f t="shared" si="46"/>
        <v>69.41</v>
      </c>
      <c r="O167">
        <f t="shared" si="47"/>
        <v>-1.6400000000000006</v>
      </c>
      <c r="P167">
        <f t="shared" si="48"/>
        <v>4.2400309493514925</v>
      </c>
      <c r="Q167">
        <f t="shared" si="49"/>
        <v>8.7011376989629241E-2</v>
      </c>
      <c r="R167">
        <f t="shared" si="53"/>
        <v>-2.3352905191616813E-2</v>
      </c>
      <c r="S167" s="16">
        <v>1036.19</v>
      </c>
      <c r="T167" s="15">
        <f t="shared" si="50"/>
        <v>1057.08</v>
      </c>
      <c r="U167" s="15">
        <f t="shared" si="51"/>
        <v>36.459999999999923</v>
      </c>
      <c r="V167" s="11">
        <v>216.17699999999999</v>
      </c>
      <c r="W167" s="22">
        <f t="shared" si="41"/>
        <v>5.3760975165673139</v>
      </c>
      <c r="X167" s="13">
        <v>0</v>
      </c>
    </row>
    <row r="168" spans="1:24" x14ac:dyDescent="0.25">
      <c r="A168" s="2">
        <v>40132</v>
      </c>
      <c r="B168" s="7">
        <f t="shared" si="36"/>
        <v>2009</v>
      </c>
      <c r="C168" s="7">
        <f t="shared" si="37"/>
        <v>11</v>
      </c>
      <c r="D168" s="5">
        <f t="shared" si="38"/>
        <v>265.09999999999997</v>
      </c>
      <c r="E168" s="5">
        <v>265.09999999999997</v>
      </c>
      <c r="F168" s="5">
        <f t="shared" si="39"/>
        <v>5.5801071132949795</v>
      </c>
      <c r="G168" s="5">
        <f t="shared" si="42"/>
        <v>255.10000000000002</v>
      </c>
      <c r="H168" s="5">
        <f t="shared" si="43"/>
        <v>9.9999999999999432</v>
      </c>
      <c r="I168" s="5">
        <f t="shared" si="44"/>
        <v>5.541655625147766</v>
      </c>
      <c r="J168" s="5">
        <f t="shared" si="45"/>
        <v>3.8451488147213553E-2</v>
      </c>
      <c r="K168" s="5">
        <f t="shared" si="52"/>
        <v>-1.1753184506728687E-3</v>
      </c>
      <c r="L168">
        <v>77.989999999999995</v>
      </c>
      <c r="M168">
        <f t="shared" si="40"/>
        <v>4.3565806133424063</v>
      </c>
      <c r="N168">
        <f t="shared" si="46"/>
        <v>75.72</v>
      </c>
      <c r="O168">
        <f t="shared" si="47"/>
        <v>6.3100000000000023</v>
      </c>
      <c r="P168">
        <f t="shared" si="48"/>
        <v>4.3270423263411217</v>
      </c>
      <c r="Q168">
        <f t="shared" si="49"/>
        <v>2.953828700128458E-2</v>
      </c>
      <c r="R168">
        <f t="shared" si="53"/>
        <v>8.7011376989629241E-2</v>
      </c>
      <c r="S168" s="16">
        <v>1095.6300000000001</v>
      </c>
      <c r="T168" s="15">
        <f t="shared" si="50"/>
        <v>1036.19</v>
      </c>
      <c r="U168" s="15">
        <f t="shared" si="51"/>
        <v>-20.889999999999873</v>
      </c>
      <c r="V168" s="11">
        <v>216.33</v>
      </c>
      <c r="W168" s="22">
        <f t="shared" si="41"/>
        <v>5.3768050195967776</v>
      </c>
      <c r="X168" s="13">
        <v>0</v>
      </c>
    </row>
    <row r="169" spans="1:24" x14ac:dyDescent="0.25">
      <c r="A169" s="2">
        <v>40162</v>
      </c>
      <c r="B169" s="7">
        <f t="shared" si="36"/>
        <v>2009</v>
      </c>
      <c r="C169" s="7">
        <f t="shared" si="37"/>
        <v>12</v>
      </c>
      <c r="D169" s="5">
        <f t="shared" si="38"/>
        <v>260.70000000000005</v>
      </c>
      <c r="E169" s="5">
        <v>260.70000000000005</v>
      </c>
      <c r="F169" s="5">
        <f t="shared" si="39"/>
        <v>5.5633703209394563</v>
      </c>
      <c r="G169" s="5">
        <f t="shared" si="42"/>
        <v>265.09999999999997</v>
      </c>
      <c r="H169" s="5">
        <f t="shared" si="43"/>
        <v>-4.3999999999999204</v>
      </c>
      <c r="I169" s="5">
        <f t="shared" si="44"/>
        <v>5.5801071132949795</v>
      </c>
      <c r="J169" s="5">
        <f t="shared" si="45"/>
        <v>-1.6736792355523278E-2</v>
      </c>
      <c r="K169" s="5">
        <f t="shared" si="52"/>
        <v>3.8451488147213553E-2</v>
      </c>
      <c r="L169">
        <v>74.47</v>
      </c>
      <c r="M169">
        <f t="shared" si="40"/>
        <v>4.3103963597225539</v>
      </c>
      <c r="N169">
        <f t="shared" si="46"/>
        <v>77.989999999999995</v>
      </c>
      <c r="O169">
        <f t="shared" si="47"/>
        <v>2.269999999999996</v>
      </c>
      <c r="P169">
        <f t="shared" si="48"/>
        <v>4.3565806133424063</v>
      </c>
      <c r="Q169">
        <f t="shared" si="49"/>
        <v>-4.6184253619852456E-2</v>
      </c>
      <c r="R169">
        <f t="shared" si="53"/>
        <v>2.953828700128458E-2</v>
      </c>
      <c r="S169" s="16">
        <v>1115.0999999999999</v>
      </c>
      <c r="T169" s="15">
        <f t="shared" si="50"/>
        <v>1095.6300000000001</v>
      </c>
      <c r="U169" s="15">
        <f t="shared" si="51"/>
        <v>59.440000000000055</v>
      </c>
      <c r="V169" s="11">
        <v>215.94900000000001</v>
      </c>
      <c r="W169" s="22">
        <f t="shared" si="41"/>
        <v>5.375042268694437</v>
      </c>
      <c r="X169" s="13">
        <v>0</v>
      </c>
    </row>
    <row r="170" spans="1:24" x14ac:dyDescent="0.25">
      <c r="A170" s="2">
        <v>40193</v>
      </c>
      <c r="B170" s="7">
        <f t="shared" si="36"/>
        <v>2010</v>
      </c>
      <c r="C170" s="7">
        <f t="shared" si="37"/>
        <v>1</v>
      </c>
      <c r="D170" s="5">
        <f t="shared" si="38"/>
        <v>271.5</v>
      </c>
      <c r="E170" s="5">
        <v>271.5</v>
      </c>
      <c r="F170" s="5">
        <f t="shared" si="39"/>
        <v>5.6039621393739898</v>
      </c>
      <c r="G170" s="5">
        <f t="shared" si="42"/>
        <v>260.70000000000005</v>
      </c>
      <c r="H170" s="5">
        <f t="shared" si="43"/>
        <v>10.799999999999955</v>
      </c>
      <c r="I170" s="5">
        <f t="shared" si="44"/>
        <v>5.5633703209394563</v>
      </c>
      <c r="J170" s="5">
        <f t="shared" si="45"/>
        <v>4.0591818434533522E-2</v>
      </c>
      <c r="K170" s="5">
        <f t="shared" si="52"/>
        <v>-1.6736792355523278E-2</v>
      </c>
      <c r="L170">
        <v>78.33</v>
      </c>
      <c r="M170">
        <f t="shared" si="40"/>
        <v>4.3609306713791476</v>
      </c>
      <c r="N170">
        <f t="shared" si="46"/>
        <v>74.47</v>
      </c>
      <c r="O170">
        <f t="shared" si="47"/>
        <v>-3.519999999999996</v>
      </c>
      <c r="P170">
        <f t="shared" si="48"/>
        <v>4.3103963597225539</v>
      </c>
      <c r="Q170">
        <f t="shared" si="49"/>
        <v>5.0534311656593722E-2</v>
      </c>
      <c r="R170">
        <f t="shared" si="53"/>
        <v>-4.6184253619852456E-2</v>
      </c>
      <c r="S170" s="16">
        <v>1073.8699999999999</v>
      </c>
      <c r="T170" s="15">
        <f t="shared" si="50"/>
        <v>1115.0999999999999</v>
      </c>
      <c r="U170" s="15">
        <f t="shared" si="51"/>
        <v>19.4699999999998</v>
      </c>
      <c r="V170" s="11">
        <v>216.68700000000001</v>
      </c>
      <c r="W170" s="22">
        <f t="shared" si="41"/>
        <v>5.3784539159721447</v>
      </c>
      <c r="X170" s="13">
        <v>0</v>
      </c>
    </row>
    <row r="171" spans="1:24" x14ac:dyDescent="0.25">
      <c r="A171" s="2">
        <v>40224</v>
      </c>
      <c r="B171" s="7">
        <f t="shared" si="36"/>
        <v>2010</v>
      </c>
      <c r="C171" s="7">
        <f t="shared" si="37"/>
        <v>2</v>
      </c>
      <c r="D171" s="5">
        <f t="shared" si="38"/>
        <v>264.40000000000003</v>
      </c>
      <c r="E171" s="5">
        <v>264.40000000000003</v>
      </c>
      <c r="F171" s="5">
        <f t="shared" si="39"/>
        <v>5.5774631079775316</v>
      </c>
      <c r="G171" s="5">
        <f t="shared" si="42"/>
        <v>271.5</v>
      </c>
      <c r="H171" s="5">
        <f t="shared" si="43"/>
        <v>-7.0999999999999659</v>
      </c>
      <c r="I171" s="5">
        <f t="shared" si="44"/>
        <v>5.6039621393739898</v>
      </c>
      <c r="J171" s="5">
        <f t="shared" si="45"/>
        <v>-2.649903139645815E-2</v>
      </c>
      <c r="K171" s="5">
        <f t="shared" si="52"/>
        <v>4.0591818434533522E-2</v>
      </c>
      <c r="L171">
        <v>76.39</v>
      </c>
      <c r="M171">
        <f t="shared" si="40"/>
        <v>4.3358517975532687</v>
      </c>
      <c r="N171">
        <f t="shared" si="46"/>
        <v>78.33</v>
      </c>
      <c r="O171">
        <f t="shared" si="47"/>
        <v>3.8599999999999994</v>
      </c>
      <c r="P171">
        <f t="shared" si="48"/>
        <v>4.3609306713791476</v>
      </c>
      <c r="Q171">
        <f t="shared" si="49"/>
        <v>-2.5078873825878922E-2</v>
      </c>
      <c r="R171">
        <f t="shared" si="53"/>
        <v>5.0534311656593722E-2</v>
      </c>
      <c r="S171" s="16">
        <v>1104.49</v>
      </c>
      <c r="T171" s="15">
        <f t="shared" si="50"/>
        <v>1073.8699999999999</v>
      </c>
      <c r="U171" s="15">
        <f t="shared" si="51"/>
        <v>-41.230000000000018</v>
      </c>
      <c r="V171" s="11">
        <v>216.74100000000001</v>
      </c>
      <c r="W171" s="22">
        <f t="shared" si="41"/>
        <v>5.3787030923072194</v>
      </c>
      <c r="X171" s="13">
        <v>0</v>
      </c>
    </row>
    <row r="172" spans="1:24" x14ac:dyDescent="0.25">
      <c r="A172" s="2">
        <v>40252</v>
      </c>
      <c r="B172" s="7">
        <f t="shared" si="36"/>
        <v>2010</v>
      </c>
      <c r="C172" s="7">
        <f t="shared" si="37"/>
        <v>3</v>
      </c>
      <c r="D172" s="5">
        <f t="shared" si="38"/>
        <v>277.2</v>
      </c>
      <c r="E172" s="5">
        <v>277.2</v>
      </c>
      <c r="F172" s="5">
        <f t="shared" si="39"/>
        <v>5.6247392673157481</v>
      </c>
      <c r="G172" s="5">
        <f t="shared" si="42"/>
        <v>264.40000000000003</v>
      </c>
      <c r="H172" s="5">
        <f t="shared" si="43"/>
        <v>12.799999999999955</v>
      </c>
      <c r="I172" s="5">
        <f t="shared" si="44"/>
        <v>5.5774631079775316</v>
      </c>
      <c r="J172" s="5">
        <f t="shared" si="45"/>
        <v>4.7276159338216495E-2</v>
      </c>
      <c r="K172" s="5">
        <f t="shared" si="52"/>
        <v>-2.649903139645815E-2</v>
      </c>
      <c r="L172">
        <v>81.2</v>
      </c>
      <c r="M172">
        <f t="shared" si="40"/>
        <v>4.396915247167632</v>
      </c>
      <c r="N172">
        <f t="shared" si="46"/>
        <v>76.39</v>
      </c>
      <c r="O172">
        <f t="shared" si="47"/>
        <v>-1.9399999999999977</v>
      </c>
      <c r="P172">
        <f t="shared" si="48"/>
        <v>4.3358517975532687</v>
      </c>
      <c r="Q172">
        <f t="shared" si="49"/>
        <v>6.1063449614363385E-2</v>
      </c>
      <c r="R172">
        <f t="shared" si="53"/>
        <v>-2.5078873825878922E-2</v>
      </c>
      <c r="S172" s="16">
        <v>1169.43</v>
      </c>
      <c r="T172" s="15">
        <f t="shared" si="50"/>
        <v>1104.49</v>
      </c>
      <c r="U172" s="15">
        <f t="shared" si="51"/>
        <v>30.620000000000118</v>
      </c>
      <c r="V172" s="11">
        <v>217.631</v>
      </c>
      <c r="W172" s="22">
        <f t="shared" si="41"/>
        <v>5.3828009680701587</v>
      </c>
      <c r="X172" s="13">
        <v>0</v>
      </c>
    </row>
    <row r="173" spans="1:24" x14ac:dyDescent="0.25">
      <c r="A173" s="2">
        <v>40283</v>
      </c>
      <c r="B173" s="7">
        <f t="shared" si="36"/>
        <v>2010</v>
      </c>
      <c r="C173" s="7">
        <f t="shared" si="37"/>
        <v>4</v>
      </c>
      <c r="D173" s="5">
        <f t="shared" si="38"/>
        <v>284.8</v>
      </c>
      <c r="E173" s="5">
        <v>284.8</v>
      </c>
      <c r="F173" s="5">
        <f t="shared" si="39"/>
        <v>5.6517871795378207</v>
      </c>
      <c r="G173" s="5">
        <f t="shared" si="42"/>
        <v>277.2</v>
      </c>
      <c r="H173" s="5">
        <f t="shared" si="43"/>
        <v>7.6000000000000227</v>
      </c>
      <c r="I173" s="5">
        <f t="shared" si="44"/>
        <v>5.6247392673157481</v>
      </c>
      <c r="J173" s="5">
        <f t="shared" si="45"/>
        <v>2.704791222207259E-2</v>
      </c>
      <c r="K173" s="5">
        <f t="shared" si="52"/>
        <v>4.7276159338216495E-2</v>
      </c>
      <c r="L173">
        <v>84.29</v>
      </c>
      <c r="M173">
        <f t="shared" si="40"/>
        <v>4.434263234009391</v>
      </c>
      <c r="N173">
        <f t="shared" si="46"/>
        <v>81.2</v>
      </c>
      <c r="O173">
        <f t="shared" si="47"/>
        <v>4.8100000000000023</v>
      </c>
      <c r="P173">
        <f t="shared" si="48"/>
        <v>4.396915247167632</v>
      </c>
      <c r="Q173">
        <f t="shared" si="49"/>
        <v>3.7347986841758996E-2</v>
      </c>
      <c r="R173">
        <f t="shared" si="53"/>
        <v>6.1063449614363385E-2</v>
      </c>
      <c r="S173" s="16">
        <v>1186.69</v>
      </c>
      <c r="T173" s="15">
        <f t="shared" si="50"/>
        <v>1169.43</v>
      </c>
      <c r="U173" s="15">
        <f t="shared" si="51"/>
        <v>64.940000000000055</v>
      </c>
      <c r="V173" s="11">
        <v>218.00899999999999</v>
      </c>
      <c r="W173" s="22">
        <f t="shared" si="41"/>
        <v>5.3845363463405809</v>
      </c>
      <c r="X173" s="13">
        <v>0</v>
      </c>
    </row>
    <row r="174" spans="1:24" x14ac:dyDescent="0.25">
      <c r="A174" s="2">
        <v>40313</v>
      </c>
      <c r="B174" s="7">
        <f t="shared" si="36"/>
        <v>2010</v>
      </c>
      <c r="C174" s="7">
        <f t="shared" si="37"/>
        <v>5</v>
      </c>
      <c r="D174" s="5">
        <f t="shared" si="38"/>
        <v>283.59999999999997</v>
      </c>
      <c r="E174" s="5">
        <v>283.59999999999997</v>
      </c>
      <c r="F174" s="5">
        <f t="shared" si="39"/>
        <v>5.6475647946579723</v>
      </c>
      <c r="G174" s="5">
        <f t="shared" si="42"/>
        <v>284.8</v>
      </c>
      <c r="H174" s="5">
        <f t="shared" si="43"/>
        <v>-1.2000000000000455</v>
      </c>
      <c r="I174" s="5">
        <f t="shared" si="44"/>
        <v>5.6517871795378207</v>
      </c>
      <c r="J174" s="5">
        <f t="shared" si="45"/>
        <v>-4.2223848798483843E-3</v>
      </c>
      <c r="K174" s="5">
        <f t="shared" si="52"/>
        <v>2.704791222207259E-2</v>
      </c>
      <c r="L174">
        <v>73.739999999999995</v>
      </c>
      <c r="M174">
        <f t="shared" si="40"/>
        <v>4.300545392805998</v>
      </c>
      <c r="N174">
        <f t="shared" si="46"/>
        <v>84.29</v>
      </c>
      <c r="O174">
        <f t="shared" si="47"/>
        <v>3.0900000000000034</v>
      </c>
      <c r="P174">
        <f t="shared" si="48"/>
        <v>4.434263234009391</v>
      </c>
      <c r="Q174">
        <f t="shared" si="49"/>
        <v>-0.13371784120339303</v>
      </c>
      <c r="R174">
        <f t="shared" si="53"/>
        <v>3.7347986841758996E-2</v>
      </c>
      <c r="S174" s="16">
        <v>1089.4100000000001</v>
      </c>
      <c r="T174" s="15">
        <f t="shared" si="50"/>
        <v>1186.69</v>
      </c>
      <c r="U174" s="15">
        <f t="shared" si="51"/>
        <v>17.259999999999991</v>
      </c>
      <c r="V174" s="11">
        <v>218.178</v>
      </c>
      <c r="W174" s="22">
        <f t="shared" si="41"/>
        <v>5.3853112433845398</v>
      </c>
      <c r="X174" s="13">
        <v>0</v>
      </c>
    </row>
    <row r="175" spans="1:24" x14ac:dyDescent="0.25">
      <c r="A175" s="2">
        <v>40344</v>
      </c>
      <c r="B175" s="7">
        <f t="shared" si="36"/>
        <v>2010</v>
      </c>
      <c r="C175" s="7">
        <f t="shared" si="37"/>
        <v>6</v>
      </c>
      <c r="D175" s="5">
        <f t="shared" si="38"/>
        <v>273.20000000000005</v>
      </c>
      <c r="E175" s="5">
        <v>273.20000000000005</v>
      </c>
      <c r="F175" s="5">
        <f t="shared" si="39"/>
        <v>5.610204127696635</v>
      </c>
      <c r="G175" s="5">
        <f t="shared" si="42"/>
        <v>283.59999999999997</v>
      </c>
      <c r="H175" s="5">
        <f t="shared" si="43"/>
        <v>-10.39999999999992</v>
      </c>
      <c r="I175" s="5">
        <f t="shared" si="44"/>
        <v>5.6475647946579723</v>
      </c>
      <c r="J175" s="5">
        <f t="shared" si="45"/>
        <v>-3.736066696133733E-2</v>
      </c>
      <c r="K175" s="5">
        <f t="shared" si="52"/>
        <v>-4.2223848798483843E-3</v>
      </c>
      <c r="L175">
        <v>75.34</v>
      </c>
      <c r="M175">
        <f t="shared" si="40"/>
        <v>4.3220112022638952</v>
      </c>
      <c r="N175">
        <f t="shared" si="46"/>
        <v>73.739999999999995</v>
      </c>
      <c r="O175">
        <f t="shared" si="47"/>
        <v>-10.550000000000011</v>
      </c>
      <c r="P175">
        <f t="shared" si="48"/>
        <v>4.300545392805998</v>
      </c>
      <c r="Q175">
        <f t="shared" si="49"/>
        <v>2.1465809457897223E-2</v>
      </c>
      <c r="R175">
        <f t="shared" si="53"/>
        <v>-0.13371784120339303</v>
      </c>
      <c r="S175" s="16">
        <v>1030.71</v>
      </c>
      <c r="T175" s="15">
        <f t="shared" si="50"/>
        <v>1089.4100000000001</v>
      </c>
      <c r="U175" s="15">
        <f t="shared" si="51"/>
        <v>-97.279999999999973</v>
      </c>
      <c r="V175" s="11">
        <v>217.965</v>
      </c>
      <c r="W175" s="22">
        <f t="shared" si="41"/>
        <v>5.3843344994407687</v>
      </c>
      <c r="X175" s="13">
        <v>0</v>
      </c>
    </row>
    <row r="176" spans="1:24" x14ac:dyDescent="0.25">
      <c r="A176" s="2">
        <v>40374</v>
      </c>
      <c r="B176" s="7">
        <f t="shared" si="36"/>
        <v>2010</v>
      </c>
      <c r="C176" s="7">
        <f t="shared" si="37"/>
        <v>7</v>
      </c>
      <c r="D176" s="5">
        <f t="shared" si="38"/>
        <v>272.90000000000003</v>
      </c>
      <c r="E176" s="5">
        <v>272.90000000000003</v>
      </c>
      <c r="F176" s="5">
        <f t="shared" si="39"/>
        <v>5.6091054277142929</v>
      </c>
      <c r="G176" s="5">
        <f t="shared" si="42"/>
        <v>273.20000000000005</v>
      </c>
      <c r="H176" s="5">
        <f t="shared" si="43"/>
        <v>-0.30000000000001137</v>
      </c>
      <c r="I176" s="5">
        <f t="shared" si="44"/>
        <v>5.610204127696635</v>
      </c>
      <c r="J176" s="5">
        <f t="shared" si="45"/>
        <v>-1.0986999823421328E-3</v>
      </c>
      <c r="K176" s="5">
        <f t="shared" si="52"/>
        <v>-3.736066696133733E-2</v>
      </c>
      <c r="L176">
        <v>76.319999999999993</v>
      </c>
      <c r="M176">
        <f t="shared" si="40"/>
        <v>4.3349350271400313</v>
      </c>
      <c r="N176">
        <f t="shared" si="46"/>
        <v>75.34</v>
      </c>
      <c r="O176">
        <f t="shared" si="47"/>
        <v>1.6000000000000085</v>
      </c>
      <c r="P176">
        <f t="shared" si="48"/>
        <v>4.3220112022638952</v>
      </c>
      <c r="Q176">
        <f t="shared" si="49"/>
        <v>1.2923824876136081E-2</v>
      </c>
      <c r="R176">
        <f t="shared" si="53"/>
        <v>2.1465809457897223E-2</v>
      </c>
      <c r="S176" s="16">
        <v>1101.5999999999999</v>
      </c>
      <c r="T176" s="15">
        <f t="shared" si="50"/>
        <v>1030.71</v>
      </c>
      <c r="U176" s="15">
        <f t="shared" si="51"/>
        <v>-58.700000000000045</v>
      </c>
      <c r="V176" s="11">
        <v>218.011</v>
      </c>
      <c r="W176" s="22">
        <f t="shared" si="41"/>
        <v>5.3845455202316872</v>
      </c>
      <c r="X176" s="13">
        <v>0</v>
      </c>
    </row>
    <row r="177" spans="1:24" x14ac:dyDescent="0.25">
      <c r="A177" s="2">
        <v>40405</v>
      </c>
      <c r="B177" s="7">
        <f t="shared" si="36"/>
        <v>2010</v>
      </c>
      <c r="C177" s="7">
        <f t="shared" si="37"/>
        <v>8</v>
      </c>
      <c r="D177" s="5">
        <f t="shared" si="38"/>
        <v>273</v>
      </c>
      <c r="E177" s="5">
        <v>273</v>
      </c>
      <c r="F177" s="5">
        <f t="shared" si="39"/>
        <v>5.6094717951849598</v>
      </c>
      <c r="G177" s="5">
        <f t="shared" si="42"/>
        <v>272.90000000000003</v>
      </c>
      <c r="H177" s="5">
        <f t="shared" si="43"/>
        <v>9.9999999999965894E-2</v>
      </c>
      <c r="I177" s="5">
        <f t="shared" si="44"/>
        <v>5.6091054277142929</v>
      </c>
      <c r="J177" s="5">
        <f t="shared" si="45"/>
        <v>3.6636747066687292E-4</v>
      </c>
      <c r="K177" s="5">
        <f t="shared" si="52"/>
        <v>-1.0986999823421328E-3</v>
      </c>
      <c r="L177">
        <v>76.599999999999994</v>
      </c>
      <c r="M177">
        <f t="shared" si="40"/>
        <v>4.3385970767465452</v>
      </c>
      <c r="N177">
        <f t="shared" si="46"/>
        <v>76.319999999999993</v>
      </c>
      <c r="O177">
        <f t="shared" si="47"/>
        <v>0.97999999999998977</v>
      </c>
      <c r="P177">
        <f t="shared" si="48"/>
        <v>4.3349350271400313</v>
      </c>
      <c r="Q177">
        <f t="shared" si="49"/>
        <v>3.6620496065138397E-3</v>
      </c>
      <c r="R177">
        <f t="shared" si="53"/>
        <v>1.2923824876136081E-2</v>
      </c>
      <c r="S177" s="16">
        <v>1049.33</v>
      </c>
      <c r="T177" s="15">
        <f t="shared" si="50"/>
        <v>1101.5999999999999</v>
      </c>
      <c r="U177" s="15">
        <f t="shared" si="51"/>
        <v>70.889999999999873</v>
      </c>
      <c r="V177" s="11">
        <v>218.31200000000001</v>
      </c>
      <c r="W177" s="22">
        <f t="shared" si="41"/>
        <v>5.3859252322695523</v>
      </c>
      <c r="X177" s="13">
        <v>0</v>
      </c>
    </row>
    <row r="178" spans="1:24" x14ac:dyDescent="0.25">
      <c r="A178" s="2">
        <v>40436</v>
      </c>
      <c r="B178" s="7">
        <f t="shared" si="36"/>
        <v>2010</v>
      </c>
      <c r="C178" s="7">
        <f t="shared" si="37"/>
        <v>9</v>
      </c>
      <c r="D178" s="5">
        <f t="shared" si="38"/>
        <v>270.5</v>
      </c>
      <c r="E178" s="5">
        <v>270.5</v>
      </c>
      <c r="F178" s="5">
        <f t="shared" si="39"/>
        <v>5.6002720982865366</v>
      </c>
      <c r="G178" s="5">
        <f t="shared" si="42"/>
        <v>273</v>
      </c>
      <c r="H178" s="5">
        <f t="shared" si="43"/>
        <v>-2.5</v>
      </c>
      <c r="I178" s="5">
        <f t="shared" si="44"/>
        <v>5.6094717951849598</v>
      </c>
      <c r="J178" s="5">
        <f t="shared" si="45"/>
        <v>-9.1996968984231486E-3</v>
      </c>
      <c r="K178" s="5">
        <f t="shared" si="52"/>
        <v>3.6636747066687292E-4</v>
      </c>
      <c r="L178">
        <v>75.239999999999995</v>
      </c>
      <c r="M178">
        <f t="shared" si="40"/>
        <v>4.3206830044328299</v>
      </c>
      <c r="N178">
        <f t="shared" si="46"/>
        <v>76.599999999999994</v>
      </c>
      <c r="O178">
        <f t="shared" si="47"/>
        <v>0.28000000000000114</v>
      </c>
      <c r="P178">
        <f t="shared" si="48"/>
        <v>4.3385970767465452</v>
      </c>
      <c r="Q178">
        <f t="shared" si="49"/>
        <v>-1.7914072313715224E-2</v>
      </c>
      <c r="R178">
        <f t="shared" si="53"/>
        <v>3.6620496065138397E-3</v>
      </c>
      <c r="S178" s="16">
        <v>1141.2</v>
      </c>
      <c r="T178" s="15">
        <f t="shared" si="50"/>
        <v>1049.33</v>
      </c>
      <c r="U178" s="15">
        <f t="shared" si="51"/>
        <v>-52.269999999999982</v>
      </c>
      <c r="V178" s="11">
        <v>218.43899999999999</v>
      </c>
      <c r="W178" s="22">
        <f t="shared" si="41"/>
        <v>5.3865067993573419</v>
      </c>
      <c r="X178" s="13">
        <v>0</v>
      </c>
    </row>
    <row r="179" spans="1:24" x14ac:dyDescent="0.25">
      <c r="A179" s="2">
        <v>40466</v>
      </c>
      <c r="B179" s="7">
        <f t="shared" si="36"/>
        <v>2010</v>
      </c>
      <c r="C179" s="7">
        <f t="shared" si="37"/>
        <v>10</v>
      </c>
      <c r="D179" s="5">
        <f t="shared" si="38"/>
        <v>280.10000000000002</v>
      </c>
      <c r="E179" s="5">
        <v>280.10000000000002</v>
      </c>
      <c r="F179" s="5">
        <f t="shared" si="39"/>
        <v>5.635146682266063</v>
      </c>
      <c r="G179" s="5">
        <f t="shared" si="42"/>
        <v>270.5</v>
      </c>
      <c r="H179" s="5">
        <f t="shared" si="43"/>
        <v>9.6000000000000227</v>
      </c>
      <c r="I179" s="5">
        <f t="shared" si="44"/>
        <v>5.6002720982865366</v>
      </c>
      <c r="J179" s="5">
        <f t="shared" si="45"/>
        <v>3.4874583979526363E-2</v>
      </c>
      <c r="K179" s="5">
        <f t="shared" si="52"/>
        <v>-9.1996968984231486E-3</v>
      </c>
      <c r="L179">
        <v>81.89</v>
      </c>
      <c r="M179">
        <f t="shared" si="40"/>
        <v>4.4053768832820968</v>
      </c>
      <c r="N179">
        <f t="shared" si="46"/>
        <v>75.239999999999995</v>
      </c>
      <c r="O179">
        <f t="shared" si="47"/>
        <v>-1.3599999999999994</v>
      </c>
      <c r="P179">
        <f t="shared" si="48"/>
        <v>4.3206830044328299</v>
      </c>
      <c r="Q179">
        <f t="shared" si="49"/>
        <v>8.4693878849266824E-2</v>
      </c>
      <c r="R179">
        <f t="shared" si="53"/>
        <v>-1.7914072313715224E-2</v>
      </c>
      <c r="S179" s="16">
        <v>1183.26</v>
      </c>
      <c r="T179" s="15">
        <f t="shared" si="50"/>
        <v>1141.2</v>
      </c>
      <c r="U179" s="15">
        <f t="shared" si="51"/>
        <v>91.870000000000118</v>
      </c>
      <c r="V179" s="11">
        <v>218.71100000000001</v>
      </c>
      <c r="W179" s="22">
        <f t="shared" si="41"/>
        <v>5.3877512236286513</v>
      </c>
      <c r="X179" s="13">
        <v>0</v>
      </c>
    </row>
    <row r="180" spans="1:24" x14ac:dyDescent="0.25">
      <c r="A180" s="2">
        <v>40497</v>
      </c>
      <c r="B180" s="7">
        <f t="shared" si="36"/>
        <v>2010</v>
      </c>
      <c r="C180" s="7">
        <f t="shared" si="37"/>
        <v>11</v>
      </c>
      <c r="D180" s="5">
        <f t="shared" si="38"/>
        <v>285.89999999999998</v>
      </c>
      <c r="E180" s="5">
        <v>285.89999999999998</v>
      </c>
      <c r="F180" s="5">
        <f t="shared" si="39"/>
        <v>5.6556420993282659</v>
      </c>
      <c r="G180" s="5">
        <f t="shared" si="42"/>
        <v>280.10000000000002</v>
      </c>
      <c r="H180" s="5">
        <f t="shared" si="43"/>
        <v>5.7999999999999545</v>
      </c>
      <c r="I180" s="5">
        <f t="shared" si="44"/>
        <v>5.635146682266063</v>
      </c>
      <c r="J180" s="5">
        <f t="shared" si="45"/>
        <v>2.0495417062202925E-2</v>
      </c>
      <c r="K180" s="5">
        <f t="shared" si="52"/>
        <v>3.4874583979526363E-2</v>
      </c>
      <c r="L180">
        <v>84.25</v>
      </c>
      <c r="M180">
        <f t="shared" si="40"/>
        <v>4.4337885692324708</v>
      </c>
      <c r="N180">
        <f t="shared" si="46"/>
        <v>81.89</v>
      </c>
      <c r="O180">
        <f t="shared" si="47"/>
        <v>6.6500000000000057</v>
      </c>
      <c r="P180">
        <f t="shared" si="48"/>
        <v>4.4053768832820968</v>
      </c>
      <c r="Q180">
        <f t="shared" si="49"/>
        <v>2.8411685950374022E-2</v>
      </c>
      <c r="R180">
        <f t="shared" si="53"/>
        <v>8.4693878849266824E-2</v>
      </c>
      <c r="S180" s="16">
        <v>1180.55</v>
      </c>
      <c r="T180" s="15">
        <f t="shared" si="50"/>
        <v>1183.26</v>
      </c>
      <c r="U180" s="15">
        <f t="shared" si="51"/>
        <v>42.059999999999945</v>
      </c>
      <c r="V180" s="11">
        <v>218.803</v>
      </c>
      <c r="W180" s="22">
        <f t="shared" si="41"/>
        <v>5.3881717816055659</v>
      </c>
      <c r="X180" s="13">
        <v>0</v>
      </c>
    </row>
    <row r="181" spans="1:24" x14ac:dyDescent="0.25">
      <c r="A181" s="2">
        <v>40527</v>
      </c>
      <c r="B181" s="7">
        <f t="shared" si="36"/>
        <v>2010</v>
      </c>
      <c r="C181" s="7">
        <f t="shared" si="37"/>
        <v>12</v>
      </c>
      <c r="D181" s="5">
        <f t="shared" si="38"/>
        <v>299.3</v>
      </c>
      <c r="E181" s="5">
        <v>299.3</v>
      </c>
      <c r="F181" s="5">
        <f t="shared" si="39"/>
        <v>5.701446414858653</v>
      </c>
      <c r="G181" s="5">
        <f t="shared" si="42"/>
        <v>285.89999999999998</v>
      </c>
      <c r="H181" s="5">
        <f t="shared" si="43"/>
        <v>13.400000000000034</v>
      </c>
      <c r="I181" s="5">
        <f t="shared" si="44"/>
        <v>5.6556420993282659</v>
      </c>
      <c r="J181" s="5">
        <f t="shared" si="45"/>
        <v>4.5804315530387107E-2</v>
      </c>
      <c r="K181" s="5">
        <f t="shared" si="52"/>
        <v>2.0495417062202925E-2</v>
      </c>
      <c r="L181">
        <v>89.15</v>
      </c>
      <c r="M181">
        <f t="shared" si="40"/>
        <v>4.4903203443091497</v>
      </c>
      <c r="N181">
        <f t="shared" si="46"/>
        <v>84.25</v>
      </c>
      <c r="O181">
        <f t="shared" si="47"/>
        <v>2.3599999999999994</v>
      </c>
      <c r="P181">
        <f t="shared" si="48"/>
        <v>4.4337885692324708</v>
      </c>
      <c r="Q181">
        <f t="shared" si="49"/>
        <v>5.6531775076678947E-2</v>
      </c>
      <c r="R181">
        <f t="shared" si="53"/>
        <v>2.8411685950374022E-2</v>
      </c>
      <c r="S181" s="16">
        <v>1257.6400000000001</v>
      </c>
      <c r="T181" s="15">
        <f t="shared" si="50"/>
        <v>1180.55</v>
      </c>
      <c r="U181" s="15">
        <f t="shared" si="51"/>
        <v>-2.7100000000000364</v>
      </c>
      <c r="V181" s="11">
        <v>219.179</v>
      </c>
      <c r="W181" s="22">
        <f t="shared" si="41"/>
        <v>5.3898887475647594</v>
      </c>
      <c r="X181" s="13">
        <v>0</v>
      </c>
    </row>
    <row r="182" spans="1:24" x14ac:dyDescent="0.25">
      <c r="A182" s="2">
        <v>40558</v>
      </c>
      <c r="B182" s="7">
        <f t="shared" si="36"/>
        <v>2011</v>
      </c>
      <c r="C182" s="7">
        <f t="shared" si="37"/>
        <v>1</v>
      </c>
      <c r="D182" s="5">
        <f t="shared" si="38"/>
        <v>309.5</v>
      </c>
      <c r="E182" s="5">
        <v>309.5</v>
      </c>
      <c r="F182" s="5">
        <f t="shared" si="39"/>
        <v>5.7349580921246508</v>
      </c>
      <c r="G182" s="5">
        <f t="shared" si="42"/>
        <v>299.3</v>
      </c>
      <c r="H182" s="5">
        <f t="shared" si="43"/>
        <v>10.199999999999989</v>
      </c>
      <c r="I182" s="5">
        <f t="shared" si="44"/>
        <v>5.701446414858653</v>
      </c>
      <c r="J182" s="5">
        <f t="shared" si="45"/>
        <v>3.3511677265997797E-2</v>
      </c>
      <c r="K182" s="5">
        <f t="shared" si="52"/>
        <v>4.5804315530387107E-2</v>
      </c>
      <c r="L182">
        <v>89.17</v>
      </c>
      <c r="M182">
        <f t="shared" si="40"/>
        <v>4.4905446601467878</v>
      </c>
      <c r="N182">
        <f t="shared" si="46"/>
        <v>89.15</v>
      </c>
      <c r="O182">
        <f t="shared" si="47"/>
        <v>4.9000000000000057</v>
      </c>
      <c r="P182">
        <f t="shared" si="48"/>
        <v>4.4903203443091497</v>
      </c>
      <c r="Q182">
        <f t="shared" si="49"/>
        <v>2.2431583763804497E-4</v>
      </c>
      <c r="R182">
        <f t="shared" si="53"/>
        <v>5.6531775076678947E-2</v>
      </c>
      <c r="S182" s="16">
        <v>1286.1199999999999</v>
      </c>
      <c r="T182" s="15">
        <f t="shared" si="50"/>
        <v>1257.6400000000001</v>
      </c>
      <c r="U182" s="15">
        <f t="shared" si="51"/>
        <v>77.090000000000146</v>
      </c>
      <c r="V182" s="11">
        <v>220.22300000000001</v>
      </c>
      <c r="W182" s="22">
        <f t="shared" si="41"/>
        <v>5.394640669333552</v>
      </c>
      <c r="X182" s="13">
        <v>0</v>
      </c>
    </row>
    <row r="183" spans="1:24" x14ac:dyDescent="0.25">
      <c r="A183" s="2">
        <v>40589</v>
      </c>
      <c r="B183" s="7">
        <f t="shared" si="36"/>
        <v>2011</v>
      </c>
      <c r="C183" s="7">
        <f t="shared" si="37"/>
        <v>2</v>
      </c>
      <c r="D183" s="5">
        <f t="shared" si="38"/>
        <v>321.09999999999997</v>
      </c>
      <c r="E183" s="5">
        <v>321.09999999999997</v>
      </c>
      <c r="F183" s="5">
        <f t="shared" si="39"/>
        <v>5.7717526010954678</v>
      </c>
      <c r="G183" s="5">
        <f t="shared" si="42"/>
        <v>309.5</v>
      </c>
      <c r="H183" s="5">
        <f t="shared" si="43"/>
        <v>11.599999999999966</v>
      </c>
      <c r="I183" s="5">
        <f t="shared" si="44"/>
        <v>5.7349580921246508</v>
      </c>
      <c r="J183" s="5">
        <f t="shared" si="45"/>
        <v>3.6794508970817041E-2</v>
      </c>
      <c r="K183" s="5">
        <f t="shared" si="52"/>
        <v>3.3511677265997797E-2</v>
      </c>
      <c r="L183">
        <v>88.58</v>
      </c>
      <c r="M183">
        <f t="shared" si="40"/>
        <v>4.4839060984950523</v>
      </c>
      <c r="N183">
        <f t="shared" si="46"/>
        <v>89.17</v>
      </c>
      <c r="O183">
        <f t="shared" si="47"/>
        <v>1.9999999999996021E-2</v>
      </c>
      <c r="P183">
        <f t="shared" si="48"/>
        <v>4.4905446601467878</v>
      </c>
      <c r="Q183">
        <f t="shared" si="49"/>
        <v>-6.6385616517354862E-3</v>
      </c>
      <c r="R183">
        <f t="shared" si="53"/>
        <v>2.2431583763804497E-4</v>
      </c>
      <c r="S183" s="16">
        <v>1327.22</v>
      </c>
      <c r="T183" s="15">
        <f t="shared" si="50"/>
        <v>1286.1199999999999</v>
      </c>
      <c r="U183" s="15">
        <f t="shared" si="51"/>
        <v>28.479999999999791</v>
      </c>
      <c r="V183" s="11">
        <v>221.309</v>
      </c>
      <c r="W183" s="22">
        <f t="shared" si="41"/>
        <v>5.3995599150054696</v>
      </c>
      <c r="X183" s="13">
        <v>0</v>
      </c>
    </row>
    <row r="184" spans="1:24" x14ac:dyDescent="0.25">
      <c r="A184" s="2">
        <v>40617</v>
      </c>
      <c r="B184" s="7">
        <f t="shared" si="36"/>
        <v>2011</v>
      </c>
      <c r="C184" s="7">
        <f t="shared" si="37"/>
        <v>3</v>
      </c>
      <c r="D184" s="5">
        <f t="shared" si="38"/>
        <v>356.1</v>
      </c>
      <c r="E184" s="5">
        <v>356.1</v>
      </c>
      <c r="F184" s="5">
        <f t="shared" si="39"/>
        <v>5.8752115902837323</v>
      </c>
      <c r="G184" s="5">
        <f t="shared" si="42"/>
        <v>321.09999999999997</v>
      </c>
      <c r="H184" s="5">
        <f t="shared" si="43"/>
        <v>35.000000000000057</v>
      </c>
      <c r="I184" s="5">
        <f t="shared" si="44"/>
        <v>5.7717526010954678</v>
      </c>
      <c r="J184" s="5">
        <f t="shared" si="45"/>
        <v>0.10345898918826446</v>
      </c>
      <c r="K184" s="5">
        <f t="shared" si="52"/>
        <v>3.6794508970817041E-2</v>
      </c>
      <c r="L184">
        <v>102.86</v>
      </c>
      <c r="M184">
        <f t="shared" si="40"/>
        <v>4.6333688403467699</v>
      </c>
      <c r="N184">
        <f t="shared" si="46"/>
        <v>88.58</v>
      </c>
      <c r="O184">
        <f t="shared" si="47"/>
        <v>-0.59000000000000341</v>
      </c>
      <c r="P184">
        <f t="shared" si="48"/>
        <v>4.4839060984950523</v>
      </c>
      <c r="Q184">
        <f t="shared" si="49"/>
        <v>0.1494627418517176</v>
      </c>
      <c r="R184">
        <f t="shared" si="53"/>
        <v>-6.6385616517354862E-3</v>
      </c>
      <c r="S184" s="16">
        <v>1325.83</v>
      </c>
      <c r="T184" s="15">
        <f t="shared" si="50"/>
        <v>1327.22</v>
      </c>
      <c r="U184" s="15">
        <f t="shared" si="51"/>
        <v>41.100000000000136</v>
      </c>
      <c r="V184" s="11">
        <v>223.46700000000001</v>
      </c>
      <c r="W184" s="22">
        <f t="shared" si="41"/>
        <v>5.4092637521454288</v>
      </c>
      <c r="X184" s="13">
        <v>0</v>
      </c>
    </row>
    <row r="185" spans="1:24" x14ac:dyDescent="0.25">
      <c r="A185" s="2">
        <v>40648</v>
      </c>
      <c r="B185" s="7">
        <f t="shared" si="36"/>
        <v>2011</v>
      </c>
      <c r="C185" s="7">
        <f t="shared" si="37"/>
        <v>4</v>
      </c>
      <c r="D185" s="5">
        <f t="shared" si="38"/>
        <v>380</v>
      </c>
      <c r="E185" s="5">
        <v>380</v>
      </c>
      <c r="F185" s="5">
        <f t="shared" si="39"/>
        <v>5.9401712527204316</v>
      </c>
      <c r="G185" s="5">
        <f t="shared" si="42"/>
        <v>356.1</v>
      </c>
      <c r="H185" s="5">
        <f t="shared" si="43"/>
        <v>23.899999999999977</v>
      </c>
      <c r="I185" s="5">
        <f t="shared" si="44"/>
        <v>5.8752115902837323</v>
      </c>
      <c r="J185" s="5">
        <f t="shared" si="45"/>
        <v>6.4959662436699261E-2</v>
      </c>
      <c r="K185" s="5">
        <f t="shared" si="52"/>
        <v>0.10345898918826446</v>
      </c>
      <c r="L185">
        <v>109.53</v>
      </c>
      <c r="M185">
        <f t="shared" si="40"/>
        <v>4.696198484335655</v>
      </c>
      <c r="N185">
        <f t="shared" si="46"/>
        <v>102.86</v>
      </c>
      <c r="O185">
        <f t="shared" si="47"/>
        <v>14.280000000000001</v>
      </c>
      <c r="P185">
        <f t="shared" si="48"/>
        <v>4.6333688403467699</v>
      </c>
      <c r="Q185">
        <f t="shared" si="49"/>
        <v>6.2829643988885131E-2</v>
      </c>
      <c r="R185">
        <f t="shared" si="53"/>
        <v>0.1494627418517176</v>
      </c>
      <c r="S185" s="16">
        <v>1363.61</v>
      </c>
      <c r="T185" s="15">
        <f t="shared" si="50"/>
        <v>1325.83</v>
      </c>
      <c r="U185" s="15">
        <f t="shared" si="51"/>
        <v>-1.3900000000001</v>
      </c>
      <c r="V185" s="11">
        <v>224.90600000000001</v>
      </c>
      <c r="W185" s="22">
        <f t="shared" si="41"/>
        <v>5.4156825371331925</v>
      </c>
      <c r="X185" s="13">
        <v>0</v>
      </c>
    </row>
    <row r="186" spans="1:24" x14ac:dyDescent="0.25">
      <c r="A186" s="2">
        <v>40678</v>
      </c>
      <c r="B186" s="7">
        <f t="shared" si="36"/>
        <v>2011</v>
      </c>
      <c r="C186" s="7">
        <f t="shared" si="37"/>
        <v>5</v>
      </c>
      <c r="D186" s="5">
        <f t="shared" si="38"/>
        <v>390.6</v>
      </c>
      <c r="E186" s="5">
        <v>390.6</v>
      </c>
      <c r="F186" s="5">
        <f t="shared" si="39"/>
        <v>5.9676840184425783</v>
      </c>
      <c r="G186" s="5">
        <f t="shared" si="42"/>
        <v>380</v>
      </c>
      <c r="H186" s="5">
        <f t="shared" si="43"/>
        <v>10.600000000000023</v>
      </c>
      <c r="I186" s="5">
        <f t="shared" si="44"/>
        <v>5.9401712527204316</v>
      </c>
      <c r="J186" s="5">
        <f t="shared" si="45"/>
        <v>2.7512765722146781E-2</v>
      </c>
      <c r="K186" s="5">
        <f t="shared" si="52"/>
        <v>6.4959662436699261E-2</v>
      </c>
      <c r="L186">
        <v>100.9</v>
      </c>
      <c r="M186">
        <f t="shared" si="40"/>
        <v>4.6141299273595635</v>
      </c>
      <c r="N186">
        <f t="shared" si="46"/>
        <v>109.53</v>
      </c>
      <c r="O186">
        <f t="shared" si="47"/>
        <v>6.6700000000000017</v>
      </c>
      <c r="P186">
        <f t="shared" si="48"/>
        <v>4.696198484335655</v>
      </c>
      <c r="Q186">
        <f t="shared" si="49"/>
        <v>-8.20685569760915E-2</v>
      </c>
      <c r="R186">
        <f t="shared" si="53"/>
        <v>6.2829643988885131E-2</v>
      </c>
      <c r="S186" s="16">
        <v>1345.2</v>
      </c>
      <c r="T186" s="15">
        <f t="shared" si="50"/>
        <v>1363.61</v>
      </c>
      <c r="U186" s="15">
        <f t="shared" si="51"/>
        <v>37.779999999999973</v>
      </c>
      <c r="V186" s="11">
        <v>225.964</v>
      </c>
      <c r="W186" s="22">
        <f t="shared" si="41"/>
        <v>5.4203756945485635</v>
      </c>
      <c r="X186" s="13">
        <v>0</v>
      </c>
    </row>
    <row r="187" spans="1:24" x14ac:dyDescent="0.25">
      <c r="A187" s="2">
        <v>40709</v>
      </c>
      <c r="B187" s="7">
        <f t="shared" si="36"/>
        <v>2011</v>
      </c>
      <c r="C187" s="7">
        <f t="shared" si="37"/>
        <v>6</v>
      </c>
      <c r="D187" s="5">
        <f t="shared" si="38"/>
        <v>368</v>
      </c>
      <c r="E187" s="5">
        <v>368</v>
      </c>
      <c r="F187" s="5">
        <f t="shared" si="39"/>
        <v>5.9080829381689313</v>
      </c>
      <c r="G187" s="5">
        <f t="shared" si="42"/>
        <v>390.6</v>
      </c>
      <c r="H187" s="5">
        <f t="shared" si="43"/>
        <v>-22.600000000000023</v>
      </c>
      <c r="I187" s="5">
        <f t="shared" si="44"/>
        <v>5.9676840184425783</v>
      </c>
      <c r="J187" s="5">
        <f t="shared" si="45"/>
        <v>-5.9601080273647078E-2</v>
      </c>
      <c r="K187" s="5">
        <f t="shared" si="52"/>
        <v>2.7512765722146781E-2</v>
      </c>
      <c r="L187">
        <v>96.26</v>
      </c>
      <c r="M187">
        <f t="shared" si="40"/>
        <v>4.567052863874963</v>
      </c>
      <c r="N187">
        <f t="shared" si="46"/>
        <v>100.9</v>
      </c>
      <c r="O187">
        <f t="shared" si="47"/>
        <v>-8.6299999999999955</v>
      </c>
      <c r="P187">
        <f t="shared" si="48"/>
        <v>4.6141299273595635</v>
      </c>
      <c r="Q187">
        <f t="shared" si="49"/>
        <v>-4.7077063484600501E-2</v>
      </c>
      <c r="R187">
        <f t="shared" si="53"/>
        <v>-8.20685569760915E-2</v>
      </c>
      <c r="S187" s="16">
        <v>1320.64</v>
      </c>
      <c r="T187" s="15">
        <f t="shared" si="50"/>
        <v>1345.2</v>
      </c>
      <c r="U187" s="15">
        <f t="shared" si="51"/>
        <v>-18.409999999999854</v>
      </c>
      <c r="V187" s="11">
        <v>225.72200000000001</v>
      </c>
      <c r="W187" s="22">
        <f t="shared" si="41"/>
        <v>5.4193041535968618</v>
      </c>
      <c r="X187" s="13">
        <v>0</v>
      </c>
    </row>
    <row r="188" spans="1:24" x14ac:dyDescent="0.25">
      <c r="A188" s="2">
        <v>40739</v>
      </c>
      <c r="B188" s="7">
        <f t="shared" si="36"/>
        <v>2011</v>
      </c>
      <c r="C188" s="7">
        <f t="shared" si="37"/>
        <v>7</v>
      </c>
      <c r="D188" s="5">
        <f t="shared" si="38"/>
        <v>365</v>
      </c>
      <c r="E188" s="5">
        <v>365</v>
      </c>
      <c r="F188" s="5">
        <f t="shared" si="39"/>
        <v>5.8998973535824915</v>
      </c>
      <c r="G188" s="5">
        <f t="shared" si="42"/>
        <v>368</v>
      </c>
      <c r="H188" s="5">
        <f t="shared" si="43"/>
        <v>-3</v>
      </c>
      <c r="I188" s="5">
        <f t="shared" si="44"/>
        <v>5.9080829381689313</v>
      </c>
      <c r="J188" s="5">
        <f t="shared" si="45"/>
        <v>-8.1855845864398091E-3</v>
      </c>
      <c r="K188" s="5">
        <f t="shared" si="52"/>
        <v>-5.9601080273647078E-2</v>
      </c>
      <c r="L188">
        <v>97.3</v>
      </c>
      <c r="M188">
        <f t="shared" si="40"/>
        <v>4.577798989191959</v>
      </c>
      <c r="N188">
        <f t="shared" si="46"/>
        <v>96.26</v>
      </c>
      <c r="O188">
        <f t="shared" si="47"/>
        <v>-4.6400000000000006</v>
      </c>
      <c r="P188">
        <f t="shared" si="48"/>
        <v>4.567052863874963</v>
      </c>
      <c r="Q188">
        <f t="shared" si="49"/>
        <v>1.0746125316996036E-2</v>
      </c>
      <c r="R188">
        <f t="shared" si="53"/>
        <v>-4.7077063484600501E-2</v>
      </c>
      <c r="S188" s="16">
        <v>1292.28</v>
      </c>
      <c r="T188" s="15">
        <f t="shared" si="50"/>
        <v>1320.64</v>
      </c>
      <c r="U188" s="15">
        <f t="shared" si="51"/>
        <v>-24.559999999999945</v>
      </c>
      <c r="V188" s="11">
        <v>225.922</v>
      </c>
      <c r="W188" s="22">
        <f t="shared" si="41"/>
        <v>5.4201898069569108</v>
      </c>
      <c r="X188" s="13">
        <v>0</v>
      </c>
    </row>
    <row r="189" spans="1:24" x14ac:dyDescent="0.25">
      <c r="A189" s="2">
        <v>40770</v>
      </c>
      <c r="B189" s="7">
        <f t="shared" si="36"/>
        <v>2011</v>
      </c>
      <c r="C189" s="7">
        <f t="shared" si="37"/>
        <v>8</v>
      </c>
      <c r="D189" s="5">
        <f t="shared" si="38"/>
        <v>363.9</v>
      </c>
      <c r="E189" s="5">
        <v>363.9</v>
      </c>
      <c r="F189" s="5">
        <f t="shared" si="39"/>
        <v>5.8968791046181144</v>
      </c>
      <c r="G189" s="5">
        <f t="shared" si="42"/>
        <v>365</v>
      </c>
      <c r="H189" s="5">
        <f t="shared" si="43"/>
        <v>-1.1000000000000227</v>
      </c>
      <c r="I189" s="5">
        <f t="shared" si="44"/>
        <v>5.8998973535824915</v>
      </c>
      <c r="J189" s="5">
        <f t="shared" si="45"/>
        <v>-3.0182489643770793E-3</v>
      </c>
      <c r="K189" s="5">
        <f t="shared" si="52"/>
        <v>-8.1855845864398091E-3</v>
      </c>
      <c r="L189">
        <v>86.33</v>
      </c>
      <c r="M189">
        <f t="shared" si="40"/>
        <v>4.4581771622474315</v>
      </c>
      <c r="N189">
        <f t="shared" si="46"/>
        <v>97.3</v>
      </c>
      <c r="O189">
        <f t="shared" si="47"/>
        <v>1.039999999999992</v>
      </c>
      <c r="P189">
        <f t="shared" si="48"/>
        <v>4.577798989191959</v>
      </c>
      <c r="Q189">
        <f t="shared" si="49"/>
        <v>-0.1196218269445275</v>
      </c>
      <c r="R189">
        <f t="shared" si="53"/>
        <v>1.0746125316996036E-2</v>
      </c>
      <c r="S189" s="16">
        <v>1218.8900000000001</v>
      </c>
      <c r="T189" s="15">
        <f t="shared" si="50"/>
        <v>1292.28</v>
      </c>
      <c r="U189" s="15">
        <f t="shared" si="51"/>
        <v>-28.360000000000127</v>
      </c>
      <c r="V189" s="11">
        <v>226.54499999999999</v>
      </c>
      <c r="W189" s="22">
        <f t="shared" si="41"/>
        <v>5.4229436006864145</v>
      </c>
      <c r="X189" s="13">
        <v>0</v>
      </c>
    </row>
    <row r="190" spans="1:24" x14ac:dyDescent="0.25">
      <c r="A190" s="2">
        <v>40801</v>
      </c>
      <c r="B190" s="7">
        <f t="shared" si="36"/>
        <v>2011</v>
      </c>
      <c r="C190" s="7">
        <f t="shared" si="37"/>
        <v>9</v>
      </c>
      <c r="D190" s="5">
        <f t="shared" si="38"/>
        <v>361.1</v>
      </c>
      <c r="E190" s="5">
        <v>361.1</v>
      </c>
      <c r="F190" s="5">
        <f t="shared" si="39"/>
        <v>5.8891549282834124</v>
      </c>
      <c r="G190" s="5">
        <f t="shared" si="42"/>
        <v>363.9</v>
      </c>
      <c r="H190" s="5">
        <f t="shared" si="43"/>
        <v>-2.7999999999999545</v>
      </c>
      <c r="I190" s="5">
        <f t="shared" si="44"/>
        <v>5.8968791046181144</v>
      </c>
      <c r="J190" s="5">
        <f t="shared" si="45"/>
        <v>-7.7241763347020154E-3</v>
      </c>
      <c r="K190" s="5">
        <f t="shared" si="52"/>
        <v>-3.0182489643770793E-3</v>
      </c>
      <c r="L190">
        <v>85.52</v>
      </c>
      <c r="M190">
        <f t="shared" si="40"/>
        <v>4.4487502667167895</v>
      </c>
      <c r="N190">
        <f t="shared" si="46"/>
        <v>86.33</v>
      </c>
      <c r="O190">
        <f t="shared" si="47"/>
        <v>-10.969999999999999</v>
      </c>
      <c r="P190">
        <f t="shared" si="48"/>
        <v>4.4581771622474315</v>
      </c>
      <c r="Q190">
        <f t="shared" si="49"/>
        <v>-9.426895530642021E-3</v>
      </c>
      <c r="R190">
        <f t="shared" si="53"/>
        <v>-0.1196218269445275</v>
      </c>
      <c r="S190" s="16">
        <v>1131.42</v>
      </c>
      <c r="T190" s="15">
        <f t="shared" si="50"/>
        <v>1218.8900000000001</v>
      </c>
      <c r="U190" s="15">
        <f t="shared" si="51"/>
        <v>-73.389999999999873</v>
      </c>
      <c r="V190" s="11">
        <v>226.88900000000001</v>
      </c>
      <c r="W190" s="22">
        <f t="shared" si="41"/>
        <v>5.4244609111042363</v>
      </c>
      <c r="X190" s="13">
        <v>0</v>
      </c>
    </row>
    <row r="191" spans="1:24" x14ac:dyDescent="0.25">
      <c r="A191" s="2">
        <v>40831</v>
      </c>
      <c r="B191" s="7">
        <f t="shared" si="36"/>
        <v>2011</v>
      </c>
      <c r="C191" s="7">
        <f t="shared" si="37"/>
        <v>10</v>
      </c>
      <c r="D191" s="5">
        <f t="shared" si="38"/>
        <v>344.8</v>
      </c>
      <c r="E191" s="5">
        <v>344.8</v>
      </c>
      <c r="F191" s="5">
        <f t="shared" si="39"/>
        <v>5.8429645387895377</v>
      </c>
      <c r="G191" s="5">
        <f t="shared" si="42"/>
        <v>361.1</v>
      </c>
      <c r="H191" s="5">
        <f t="shared" si="43"/>
        <v>-16.300000000000011</v>
      </c>
      <c r="I191" s="5">
        <f t="shared" si="44"/>
        <v>5.8891549282834124</v>
      </c>
      <c r="J191" s="5">
        <f t="shared" si="45"/>
        <v>-4.6190389493874662E-2</v>
      </c>
      <c r="K191" s="5">
        <f t="shared" si="52"/>
        <v>-7.7241763347020154E-3</v>
      </c>
      <c r="L191">
        <v>86.32</v>
      </c>
      <c r="M191">
        <f t="shared" si="40"/>
        <v>4.4580613209498789</v>
      </c>
      <c r="N191">
        <f t="shared" si="46"/>
        <v>85.52</v>
      </c>
      <c r="O191">
        <f t="shared" si="47"/>
        <v>-0.81000000000000227</v>
      </c>
      <c r="P191">
        <f t="shared" si="48"/>
        <v>4.4487502667167895</v>
      </c>
      <c r="Q191">
        <f t="shared" si="49"/>
        <v>9.3110542330894219E-3</v>
      </c>
      <c r="R191">
        <f t="shared" si="53"/>
        <v>-9.426895530642021E-3</v>
      </c>
      <c r="S191" s="16">
        <v>1253.3</v>
      </c>
      <c r="T191" s="15">
        <f t="shared" si="50"/>
        <v>1131.42</v>
      </c>
      <c r="U191" s="15">
        <f t="shared" si="51"/>
        <v>-87.470000000000027</v>
      </c>
      <c r="V191" s="11">
        <v>226.42099999999999</v>
      </c>
      <c r="W191" s="22">
        <f t="shared" si="41"/>
        <v>5.422396098211185</v>
      </c>
      <c r="X191" s="13">
        <v>0</v>
      </c>
    </row>
    <row r="192" spans="1:24" x14ac:dyDescent="0.25">
      <c r="A192" s="2">
        <v>40862</v>
      </c>
      <c r="B192" s="7">
        <f t="shared" si="36"/>
        <v>2011</v>
      </c>
      <c r="C192" s="7">
        <f t="shared" si="37"/>
        <v>11</v>
      </c>
      <c r="D192" s="5">
        <f t="shared" si="38"/>
        <v>338.4</v>
      </c>
      <c r="E192" s="5">
        <v>338.4</v>
      </c>
      <c r="F192" s="5">
        <f t="shared" si="39"/>
        <v>5.8242286277320678</v>
      </c>
      <c r="G192" s="5">
        <f t="shared" si="42"/>
        <v>344.8</v>
      </c>
      <c r="H192" s="5">
        <f t="shared" si="43"/>
        <v>-6.4000000000000341</v>
      </c>
      <c r="I192" s="5">
        <f t="shared" si="44"/>
        <v>5.8429645387895377</v>
      </c>
      <c r="J192" s="5">
        <f t="shared" si="45"/>
        <v>-1.8735911057469856E-2</v>
      </c>
      <c r="K192" s="5">
        <f t="shared" si="52"/>
        <v>-4.6190389493874662E-2</v>
      </c>
      <c r="L192">
        <v>97.16</v>
      </c>
      <c r="M192">
        <f t="shared" si="40"/>
        <v>4.5763591041339717</v>
      </c>
      <c r="N192">
        <f t="shared" si="46"/>
        <v>86.32</v>
      </c>
      <c r="O192">
        <f t="shared" si="47"/>
        <v>0.79999999999999716</v>
      </c>
      <c r="P192">
        <f t="shared" si="48"/>
        <v>4.4580613209498789</v>
      </c>
      <c r="Q192">
        <f t="shared" si="49"/>
        <v>0.11829778318409279</v>
      </c>
      <c r="R192">
        <f t="shared" si="53"/>
        <v>9.3110542330894219E-3</v>
      </c>
      <c r="S192" s="16">
        <v>1246.96</v>
      </c>
      <c r="T192" s="15">
        <f t="shared" si="50"/>
        <v>1253.3</v>
      </c>
      <c r="U192" s="15">
        <f t="shared" si="51"/>
        <v>121.87999999999988</v>
      </c>
      <c r="V192" s="11">
        <v>226.23</v>
      </c>
      <c r="W192" s="22">
        <f t="shared" si="41"/>
        <v>5.4215521808826654</v>
      </c>
      <c r="X192" s="13">
        <v>0</v>
      </c>
    </row>
    <row r="193" spans="1:24" x14ac:dyDescent="0.25">
      <c r="A193" s="2">
        <v>40892</v>
      </c>
      <c r="B193" s="7">
        <f t="shared" si="36"/>
        <v>2011</v>
      </c>
      <c r="C193" s="7">
        <f t="shared" si="37"/>
        <v>12</v>
      </c>
      <c r="D193" s="5">
        <f t="shared" si="38"/>
        <v>326.60000000000002</v>
      </c>
      <c r="E193" s="5">
        <v>326.60000000000002</v>
      </c>
      <c r="F193" s="5">
        <f t="shared" si="39"/>
        <v>5.7887361805363646</v>
      </c>
      <c r="G193" s="5">
        <f t="shared" si="42"/>
        <v>338.4</v>
      </c>
      <c r="H193" s="5">
        <f t="shared" si="43"/>
        <v>-11.799999999999955</v>
      </c>
      <c r="I193" s="5">
        <f t="shared" si="44"/>
        <v>5.8242286277320678</v>
      </c>
      <c r="J193" s="5">
        <f t="shared" si="45"/>
        <v>-3.5492447195703214E-2</v>
      </c>
      <c r="K193" s="5">
        <f t="shared" si="52"/>
        <v>-1.8735911057469856E-2</v>
      </c>
      <c r="L193">
        <v>98.56</v>
      </c>
      <c r="M193">
        <f t="shared" si="40"/>
        <v>4.5906654997852101</v>
      </c>
      <c r="N193">
        <f t="shared" si="46"/>
        <v>97.16</v>
      </c>
      <c r="O193">
        <f t="shared" si="47"/>
        <v>10.840000000000003</v>
      </c>
      <c r="P193">
        <f t="shared" si="48"/>
        <v>4.5763591041339717</v>
      </c>
      <c r="Q193">
        <f t="shared" si="49"/>
        <v>1.4306395651238368E-2</v>
      </c>
      <c r="R193">
        <f t="shared" si="53"/>
        <v>0.11829778318409279</v>
      </c>
      <c r="S193" s="16">
        <v>1257.5999999999999</v>
      </c>
      <c r="T193" s="15">
        <f t="shared" si="50"/>
        <v>1246.96</v>
      </c>
      <c r="U193" s="15">
        <f t="shared" si="51"/>
        <v>-6.3399999999999181</v>
      </c>
      <c r="V193" s="11">
        <v>225.672</v>
      </c>
      <c r="W193" s="22">
        <f t="shared" si="41"/>
        <v>5.4190826176428857</v>
      </c>
      <c r="X193" s="13">
        <v>0</v>
      </c>
    </row>
    <row r="194" spans="1:24" x14ac:dyDescent="0.25">
      <c r="A194" s="2">
        <v>40923</v>
      </c>
      <c r="B194" s="7">
        <f t="shared" si="36"/>
        <v>2012</v>
      </c>
      <c r="C194" s="7">
        <f t="shared" si="37"/>
        <v>1</v>
      </c>
      <c r="D194" s="5">
        <f t="shared" si="38"/>
        <v>338</v>
      </c>
      <c r="E194" s="5">
        <v>338</v>
      </c>
      <c r="F194" s="5">
        <f t="shared" si="39"/>
        <v>5.8230458954830189</v>
      </c>
      <c r="G194" s="5">
        <f t="shared" si="42"/>
        <v>326.60000000000002</v>
      </c>
      <c r="H194" s="5">
        <f t="shared" si="43"/>
        <v>11.399999999999977</v>
      </c>
      <c r="I194" s="5">
        <f t="shared" si="44"/>
        <v>5.7887361805363646</v>
      </c>
      <c r="J194" s="5">
        <f t="shared" si="45"/>
        <v>3.4309714946654246E-2</v>
      </c>
      <c r="K194" s="5">
        <f t="shared" si="52"/>
        <v>-3.5492447195703214E-2</v>
      </c>
      <c r="L194">
        <v>100.27</v>
      </c>
      <c r="M194">
        <f t="shared" si="40"/>
        <v>4.607866547535834</v>
      </c>
      <c r="N194">
        <f t="shared" si="46"/>
        <v>98.56</v>
      </c>
      <c r="O194">
        <f t="shared" si="47"/>
        <v>1.4000000000000057</v>
      </c>
      <c r="P194">
        <f t="shared" si="48"/>
        <v>4.5906654997852101</v>
      </c>
      <c r="Q194">
        <f t="shared" si="49"/>
        <v>1.7201047750623921E-2</v>
      </c>
      <c r="R194">
        <f t="shared" si="53"/>
        <v>1.4306395651238368E-2</v>
      </c>
      <c r="S194" s="16">
        <v>1312.41</v>
      </c>
      <c r="T194" s="15">
        <f t="shared" si="50"/>
        <v>1257.5999999999999</v>
      </c>
      <c r="U194" s="15">
        <f t="shared" si="51"/>
        <v>10.639999999999873</v>
      </c>
      <c r="V194" s="11">
        <v>226.66499999999999</v>
      </c>
      <c r="W194" s="22">
        <f t="shared" si="41"/>
        <v>5.4234731565338334</v>
      </c>
      <c r="X194" s="13">
        <v>0</v>
      </c>
    </row>
    <row r="195" spans="1:24" x14ac:dyDescent="0.25">
      <c r="A195" s="2">
        <v>40954</v>
      </c>
      <c r="B195" s="7">
        <f t="shared" ref="B195:B241" si="54">YEAR(A195)</f>
        <v>2012</v>
      </c>
      <c r="C195" s="7">
        <f t="shared" ref="C195:C241" si="55">MONTH(A195)</f>
        <v>2</v>
      </c>
      <c r="D195" s="5">
        <f t="shared" ref="D195:D217" si="56">E195</f>
        <v>357.90000000000003</v>
      </c>
      <c r="E195" s="5">
        <v>357.90000000000003</v>
      </c>
      <c r="F195" s="5">
        <f t="shared" ref="F195:F241" si="57">LN(E195)</f>
        <v>5.88025361777198</v>
      </c>
      <c r="G195" s="5">
        <f t="shared" si="42"/>
        <v>338</v>
      </c>
      <c r="H195" s="5">
        <f t="shared" si="43"/>
        <v>19.900000000000034</v>
      </c>
      <c r="I195" s="5">
        <f t="shared" si="44"/>
        <v>5.8230458954830189</v>
      </c>
      <c r="J195" s="5">
        <f t="shared" si="45"/>
        <v>5.7207722288961094E-2</v>
      </c>
      <c r="K195" s="5">
        <f t="shared" si="52"/>
        <v>3.4309714946654246E-2</v>
      </c>
      <c r="L195">
        <v>102.2</v>
      </c>
      <c r="M195">
        <f t="shared" ref="M195:M241" si="58">LN(L195)</f>
        <v>4.6269316777696039</v>
      </c>
      <c r="N195">
        <f t="shared" si="46"/>
        <v>100.27</v>
      </c>
      <c r="O195">
        <f t="shared" si="47"/>
        <v>1.7099999999999937</v>
      </c>
      <c r="P195">
        <f t="shared" si="48"/>
        <v>4.607866547535834</v>
      </c>
      <c r="Q195">
        <f t="shared" si="49"/>
        <v>1.9065130233769878E-2</v>
      </c>
      <c r="R195">
        <f t="shared" si="53"/>
        <v>1.7201047750623921E-2</v>
      </c>
      <c r="S195" s="16">
        <v>1365.68</v>
      </c>
      <c r="T195" s="15">
        <f t="shared" si="50"/>
        <v>1312.41</v>
      </c>
      <c r="U195" s="15">
        <f t="shared" si="51"/>
        <v>54.810000000000173</v>
      </c>
      <c r="V195" s="11">
        <v>227.66300000000001</v>
      </c>
      <c r="W195" s="22">
        <f t="shared" ref="W195:W241" si="59">LN(V195)</f>
        <v>5.4278664653557103</v>
      </c>
      <c r="X195" s="13">
        <v>0</v>
      </c>
    </row>
    <row r="196" spans="1:24" x14ac:dyDescent="0.25">
      <c r="A196" s="2">
        <v>40983</v>
      </c>
      <c r="B196" s="7">
        <f t="shared" si="54"/>
        <v>2012</v>
      </c>
      <c r="C196" s="7">
        <f t="shared" si="55"/>
        <v>3</v>
      </c>
      <c r="D196" s="5">
        <f t="shared" si="56"/>
        <v>385.2</v>
      </c>
      <c r="E196" s="5">
        <v>385.2</v>
      </c>
      <c r="F196" s="5">
        <f t="shared" si="57"/>
        <v>5.9537626799239707</v>
      </c>
      <c r="G196" s="5">
        <f t="shared" ref="G196:G241" si="60">E195</f>
        <v>357.90000000000003</v>
      </c>
      <c r="H196" s="5">
        <f t="shared" ref="H196:H241" si="61">D196-D195</f>
        <v>27.299999999999955</v>
      </c>
      <c r="I196" s="5">
        <f t="shared" ref="I196:I241" si="62">F195</f>
        <v>5.88025361777198</v>
      </c>
      <c r="J196" s="5">
        <f t="shared" ref="J196:J241" si="63">F196-F195</f>
        <v>7.3509062151990712E-2</v>
      </c>
      <c r="K196" s="5">
        <f t="shared" si="52"/>
        <v>5.7207722288961094E-2</v>
      </c>
      <c r="L196">
        <v>106.16</v>
      </c>
      <c r="M196">
        <f t="shared" si="58"/>
        <v>4.6649473900239524</v>
      </c>
      <c r="N196">
        <f t="shared" ref="N196:N241" si="64">L195</f>
        <v>102.2</v>
      </c>
      <c r="O196">
        <f t="shared" ref="O196:O241" si="65">N196-N195</f>
        <v>1.9300000000000068</v>
      </c>
      <c r="P196">
        <f t="shared" ref="P196:P241" si="66">M195</f>
        <v>4.6269316777696039</v>
      </c>
      <c r="Q196">
        <f t="shared" ref="Q196:Q241" si="67">M196-M195</f>
        <v>3.8015712254348522E-2</v>
      </c>
      <c r="R196">
        <f t="shared" si="53"/>
        <v>1.9065130233769878E-2</v>
      </c>
      <c r="S196" s="16">
        <v>1408.47</v>
      </c>
      <c r="T196" s="15">
        <f t="shared" ref="T196:T241" si="68">S195</f>
        <v>1365.68</v>
      </c>
      <c r="U196" s="15">
        <f t="shared" ref="U196:U241" si="69">T196-T195</f>
        <v>53.269999999999982</v>
      </c>
      <c r="V196" s="11">
        <v>229.392</v>
      </c>
      <c r="W196" s="22">
        <f t="shared" si="59"/>
        <v>5.4354323305039118</v>
      </c>
      <c r="X196" s="13">
        <v>0</v>
      </c>
    </row>
    <row r="197" spans="1:24" x14ac:dyDescent="0.25">
      <c r="A197" s="2">
        <v>41014</v>
      </c>
      <c r="B197" s="7">
        <f t="shared" si="54"/>
        <v>2012</v>
      </c>
      <c r="C197" s="7">
        <f t="shared" si="55"/>
        <v>4</v>
      </c>
      <c r="D197" s="5">
        <f t="shared" si="56"/>
        <v>390</v>
      </c>
      <c r="E197" s="5">
        <v>390</v>
      </c>
      <c r="F197" s="5">
        <f t="shared" si="57"/>
        <v>5.9661467391236922</v>
      </c>
      <c r="G197" s="5">
        <f t="shared" si="60"/>
        <v>385.2</v>
      </c>
      <c r="H197" s="5">
        <f t="shared" si="61"/>
        <v>4.8000000000000114</v>
      </c>
      <c r="I197" s="5">
        <f t="shared" si="62"/>
        <v>5.9537626799239707</v>
      </c>
      <c r="J197" s="5">
        <f t="shared" si="63"/>
        <v>1.238405919972152E-2</v>
      </c>
      <c r="K197" s="5">
        <f t="shared" ref="K197:K241" si="70">J196</f>
        <v>7.3509062151990712E-2</v>
      </c>
      <c r="L197">
        <v>103.32</v>
      </c>
      <c r="M197">
        <f t="shared" si="58"/>
        <v>4.6378309682276395</v>
      </c>
      <c r="N197">
        <f t="shared" si="64"/>
        <v>106.16</v>
      </c>
      <c r="O197">
        <f t="shared" si="65"/>
        <v>3.9599999999999937</v>
      </c>
      <c r="P197">
        <f t="shared" si="66"/>
        <v>4.6649473900239524</v>
      </c>
      <c r="Q197">
        <f t="shared" si="67"/>
        <v>-2.7116421796312906E-2</v>
      </c>
      <c r="R197">
        <f t="shared" ref="R197:R241" si="71">Q196</f>
        <v>3.8015712254348522E-2</v>
      </c>
      <c r="S197" s="16">
        <v>1397.91</v>
      </c>
      <c r="T197" s="15">
        <f t="shared" si="68"/>
        <v>1408.47</v>
      </c>
      <c r="U197" s="15">
        <f t="shared" si="69"/>
        <v>42.789999999999964</v>
      </c>
      <c r="V197" s="11">
        <v>230.08500000000001</v>
      </c>
      <c r="W197" s="22">
        <f t="shared" si="59"/>
        <v>5.4384488058681821</v>
      </c>
      <c r="X197" s="13">
        <v>0</v>
      </c>
    </row>
    <row r="198" spans="1:24" x14ac:dyDescent="0.25">
      <c r="A198" s="2">
        <v>41044</v>
      </c>
      <c r="B198" s="7">
        <f t="shared" si="54"/>
        <v>2012</v>
      </c>
      <c r="C198" s="7">
        <f t="shared" si="55"/>
        <v>5</v>
      </c>
      <c r="D198" s="5">
        <f t="shared" si="56"/>
        <v>373.20000000000005</v>
      </c>
      <c r="E198" s="5">
        <v>373.20000000000005</v>
      </c>
      <c r="F198" s="5">
        <f t="shared" si="57"/>
        <v>5.9221144689731888</v>
      </c>
      <c r="G198" s="5">
        <f t="shared" si="60"/>
        <v>390</v>
      </c>
      <c r="H198" s="5">
        <f t="shared" si="61"/>
        <v>-16.799999999999955</v>
      </c>
      <c r="I198" s="5">
        <f t="shared" si="62"/>
        <v>5.9661467391236922</v>
      </c>
      <c r="J198" s="5">
        <f t="shared" si="63"/>
        <v>-4.4032270150503372E-2</v>
      </c>
      <c r="K198" s="5">
        <f t="shared" si="70"/>
        <v>1.238405919972152E-2</v>
      </c>
      <c r="L198">
        <v>94.66</v>
      </c>
      <c r="M198">
        <f t="shared" si="58"/>
        <v>4.5502915244781015</v>
      </c>
      <c r="N198">
        <f t="shared" si="64"/>
        <v>103.32</v>
      </c>
      <c r="O198">
        <f t="shared" si="65"/>
        <v>-2.8400000000000034</v>
      </c>
      <c r="P198">
        <f t="shared" si="66"/>
        <v>4.6378309682276395</v>
      </c>
      <c r="Q198">
        <f t="shared" si="67"/>
        <v>-8.7539443749538037E-2</v>
      </c>
      <c r="R198">
        <f t="shared" si="71"/>
        <v>-2.7116421796312906E-2</v>
      </c>
      <c r="S198" s="16">
        <v>1310.33</v>
      </c>
      <c r="T198" s="15">
        <f t="shared" si="68"/>
        <v>1397.91</v>
      </c>
      <c r="U198" s="15">
        <f t="shared" si="69"/>
        <v>-10.559999999999945</v>
      </c>
      <c r="V198" s="11">
        <v>229.815</v>
      </c>
      <c r="W198" s="22">
        <f t="shared" si="59"/>
        <v>5.4372746374358263</v>
      </c>
      <c r="X198" s="13">
        <v>0</v>
      </c>
    </row>
    <row r="199" spans="1:24" x14ac:dyDescent="0.25">
      <c r="A199" s="2">
        <v>41075</v>
      </c>
      <c r="B199" s="7">
        <f t="shared" si="54"/>
        <v>2012</v>
      </c>
      <c r="C199" s="7">
        <f t="shared" si="55"/>
        <v>6</v>
      </c>
      <c r="D199" s="5">
        <f t="shared" si="56"/>
        <v>353.90000000000003</v>
      </c>
      <c r="E199" s="5">
        <v>353.90000000000003</v>
      </c>
      <c r="F199" s="5">
        <f t="shared" si="57"/>
        <v>5.8690143873514176</v>
      </c>
      <c r="G199" s="5">
        <f t="shared" si="60"/>
        <v>373.20000000000005</v>
      </c>
      <c r="H199" s="5">
        <f t="shared" si="61"/>
        <v>-19.300000000000011</v>
      </c>
      <c r="I199" s="5">
        <f t="shared" si="62"/>
        <v>5.9221144689731888</v>
      </c>
      <c r="J199" s="5">
        <f t="shared" si="63"/>
        <v>-5.3100081621771267E-2</v>
      </c>
      <c r="K199" s="5">
        <f t="shared" si="70"/>
        <v>-4.4032270150503372E-2</v>
      </c>
      <c r="L199">
        <v>82.3</v>
      </c>
      <c r="M199">
        <f t="shared" si="58"/>
        <v>4.4103711076830239</v>
      </c>
      <c r="N199">
        <f t="shared" si="64"/>
        <v>94.66</v>
      </c>
      <c r="O199">
        <f t="shared" si="65"/>
        <v>-8.6599999999999966</v>
      </c>
      <c r="P199">
        <f t="shared" si="66"/>
        <v>4.5502915244781015</v>
      </c>
      <c r="Q199">
        <f t="shared" si="67"/>
        <v>-0.13992041679507761</v>
      </c>
      <c r="R199">
        <f t="shared" si="71"/>
        <v>-8.7539443749538037E-2</v>
      </c>
      <c r="S199" s="16">
        <v>1362.16</v>
      </c>
      <c r="T199" s="15">
        <f t="shared" si="68"/>
        <v>1310.33</v>
      </c>
      <c r="U199" s="15">
        <f t="shared" si="69"/>
        <v>-87.580000000000155</v>
      </c>
      <c r="V199" s="11">
        <v>229.47800000000001</v>
      </c>
      <c r="W199" s="22">
        <f t="shared" si="59"/>
        <v>5.4358071643392334</v>
      </c>
      <c r="X199" s="13">
        <v>0</v>
      </c>
    </row>
    <row r="200" spans="1:24" x14ac:dyDescent="0.25">
      <c r="A200" s="2">
        <v>41105</v>
      </c>
      <c r="B200" s="7">
        <f t="shared" si="54"/>
        <v>2012</v>
      </c>
      <c r="C200" s="7">
        <f t="shared" si="55"/>
        <v>7</v>
      </c>
      <c r="D200" s="5">
        <f t="shared" si="56"/>
        <v>343.9</v>
      </c>
      <c r="E200" s="5">
        <v>343.9</v>
      </c>
      <c r="F200" s="5">
        <f t="shared" si="57"/>
        <v>5.8403509174382204</v>
      </c>
      <c r="G200" s="5">
        <f t="shared" si="60"/>
        <v>353.90000000000003</v>
      </c>
      <c r="H200" s="5">
        <f t="shared" si="61"/>
        <v>-10.000000000000057</v>
      </c>
      <c r="I200" s="5">
        <f t="shared" si="62"/>
        <v>5.8690143873514176</v>
      </c>
      <c r="J200" s="5">
        <f t="shared" si="63"/>
        <v>-2.8663469913197126E-2</v>
      </c>
      <c r="K200" s="5">
        <f t="shared" si="70"/>
        <v>-5.3100081621771267E-2</v>
      </c>
      <c r="L200">
        <v>87.9</v>
      </c>
      <c r="M200">
        <f t="shared" si="58"/>
        <v>4.4761998046911318</v>
      </c>
      <c r="N200">
        <f t="shared" si="64"/>
        <v>82.3</v>
      </c>
      <c r="O200">
        <f t="shared" si="65"/>
        <v>-12.36</v>
      </c>
      <c r="P200">
        <f t="shared" si="66"/>
        <v>4.4103711076830239</v>
      </c>
      <c r="Q200">
        <f t="shared" si="67"/>
        <v>6.5828697008107895E-2</v>
      </c>
      <c r="R200">
        <f t="shared" si="71"/>
        <v>-0.13992041679507761</v>
      </c>
      <c r="S200" s="16">
        <v>1379.32</v>
      </c>
      <c r="T200" s="15">
        <f t="shared" si="68"/>
        <v>1362.16</v>
      </c>
      <c r="U200" s="15">
        <f t="shared" si="69"/>
        <v>51.830000000000155</v>
      </c>
      <c r="V200" s="11">
        <v>229.10400000000001</v>
      </c>
      <c r="W200" s="22">
        <f t="shared" si="59"/>
        <v>5.4341760489316506</v>
      </c>
      <c r="X200" s="13">
        <v>0</v>
      </c>
    </row>
    <row r="201" spans="1:24" x14ac:dyDescent="0.25">
      <c r="A201" s="2">
        <v>41136</v>
      </c>
      <c r="B201" s="7">
        <f t="shared" si="54"/>
        <v>2012</v>
      </c>
      <c r="C201" s="7">
        <f t="shared" si="55"/>
        <v>8</v>
      </c>
      <c r="D201" s="5">
        <f t="shared" si="56"/>
        <v>372.2</v>
      </c>
      <c r="E201" s="5">
        <v>372.2</v>
      </c>
      <c r="F201" s="5">
        <f t="shared" si="57"/>
        <v>5.9194313442081503</v>
      </c>
      <c r="G201" s="5">
        <f t="shared" si="60"/>
        <v>343.9</v>
      </c>
      <c r="H201" s="5">
        <f t="shared" si="61"/>
        <v>28.300000000000011</v>
      </c>
      <c r="I201" s="5">
        <f t="shared" si="62"/>
        <v>5.8403509174382204</v>
      </c>
      <c r="J201" s="5">
        <f t="shared" si="63"/>
        <v>7.9080426769929879E-2</v>
      </c>
      <c r="K201" s="5">
        <f t="shared" si="70"/>
        <v>-2.8663469913197126E-2</v>
      </c>
      <c r="L201">
        <v>94.13</v>
      </c>
      <c r="M201">
        <f t="shared" si="58"/>
        <v>4.5446768055591287</v>
      </c>
      <c r="N201">
        <f t="shared" si="64"/>
        <v>87.9</v>
      </c>
      <c r="O201">
        <f t="shared" si="65"/>
        <v>5.6000000000000085</v>
      </c>
      <c r="P201">
        <f t="shared" si="66"/>
        <v>4.4761998046911318</v>
      </c>
      <c r="Q201">
        <f t="shared" si="67"/>
        <v>6.8477000867996907E-2</v>
      </c>
      <c r="R201">
        <f t="shared" si="71"/>
        <v>6.5828697008107895E-2</v>
      </c>
      <c r="S201" s="16">
        <v>1406.58</v>
      </c>
      <c r="T201" s="15">
        <f t="shared" si="68"/>
        <v>1379.32</v>
      </c>
      <c r="U201" s="15">
        <f t="shared" si="69"/>
        <v>17.159999999999854</v>
      </c>
      <c r="V201" s="11">
        <v>230.37899999999999</v>
      </c>
      <c r="W201" s="22">
        <f t="shared" si="59"/>
        <v>5.4397257788343687</v>
      </c>
      <c r="X201" s="13">
        <v>0</v>
      </c>
    </row>
    <row r="202" spans="1:24" x14ac:dyDescent="0.25">
      <c r="A202" s="2">
        <v>41167</v>
      </c>
      <c r="B202" s="7">
        <f t="shared" si="54"/>
        <v>2012</v>
      </c>
      <c r="C202" s="7">
        <f t="shared" si="55"/>
        <v>9</v>
      </c>
      <c r="D202" s="5">
        <f t="shared" si="56"/>
        <v>384.90000000000003</v>
      </c>
      <c r="E202" s="5">
        <v>384.90000000000003</v>
      </c>
      <c r="F202" s="5">
        <f t="shared" si="57"/>
        <v>5.9529835602897005</v>
      </c>
      <c r="G202" s="5">
        <f t="shared" si="60"/>
        <v>372.2</v>
      </c>
      <c r="H202" s="5">
        <f t="shared" si="61"/>
        <v>12.700000000000045</v>
      </c>
      <c r="I202" s="5">
        <f t="shared" si="62"/>
        <v>5.9194313442081503</v>
      </c>
      <c r="J202" s="5">
        <f t="shared" si="63"/>
        <v>3.3552216081550235E-2</v>
      </c>
      <c r="K202" s="5">
        <f t="shared" si="70"/>
        <v>7.9080426769929879E-2</v>
      </c>
      <c r="L202">
        <v>94.51</v>
      </c>
      <c r="M202">
        <f t="shared" si="58"/>
        <v>4.5487056490069646</v>
      </c>
      <c r="N202">
        <f t="shared" si="64"/>
        <v>94.13</v>
      </c>
      <c r="O202">
        <f t="shared" si="65"/>
        <v>6.2299999999999898</v>
      </c>
      <c r="P202">
        <f t="shared" si="66"/>
        <v>4.5446768055591287</v>
      </c>
      <c r="Q202">
        <f t="shared" si="67"/>
        <v>4.0288434478359392E-3</v>
      </c>
      <c r="R202">
        <f t="shared" si="71"/>
        <v>6.8477000867996907E-2</v>
      </c>
      <c r="S202" s="16">
        <v>1440.67</v>
      </c>
      <c r="T202" s="15">
        <f t="shared" si="68"/>
        <v>1406.58</v>
      </c>
      <c r="U202" s="15">
        <f t="shared" si="69"/>
        <v>27.259999999999991</v>
      </c>
      <c r="V202" s="11">
        <v>231.40700000000001</v>
      </c>
      <c r="W202" s="22">
        <f t="shared" si="59"/>
        <v>5.4441780649502629</v>
      </c>
      <c r="X202" s="13">
        <v>0</v>
      </c>
    </row>
    <row r="203" spans="1:24" x14ac:dyDescent="0.25">
      <c r="A203" s="2">
        <v>41197</v>
      </c>
      <c r="B203" s="7">
        <f t="shared" si="54"/>
        <v>2012</v>
      </c>
      <c r="C203" s="7">
        <f t="shared" si="55"/>
        <v>10</v>
      </c>
      <c r="D203" s="5">
        <f t="shared" si="56"/>
        <v>374.6</v>
      </c>
      <c r="E203" s="5">
        <v>374.6</v>
      </c>
      <c r="F203" s="5">
        <f t="shared" si="57"/>
        <v>5.9258587900099879</v>
      </c>
      <c r="G203" s="5">
        <f t="shared" si="60"/>
        <v>384.90000000000003</v>
      </c>
      <c r="H203" s="5">
        <f t="shared" si="61"/>
        <v>-10.300000000000011</v>
      </c>
      <c r="I203" s="5">
        <f t="shared" si="62"/>
        <v>5.9529835602897005</v>
      </c>
      <c r="J203" s="5">
        <f t="shared" si="63"/>
        <v>-2.7124770279712607E-2</v>
      </c>
      <c r="K203" s="5">
        <f t="shared" si="70"/>
        <v>3.3552216081550235E-2</v>
      </c>
      <c r="L203">
        <v>89.49</v>
      </c>
      <c r="M203">
        <f t="shared" si="58"/>
        <v>4.4941268871947671</v>
      </c>
      <c r="N203">
        <f t="shared" si="64"/>
        <v>94.51</v>
      </c>
      <c r="O203">
        <f t="shared" si="65"/>
        <v>0.38000000000000966</v>
      </c>
      <c r="P203">
        <f t="shared" si="66"/>
        <v>4.5487056490069646</v>
      </c>
      <c r="Q203">
        <f t="shared" si="67"/>
        <v>-5.4578761812197563E-2</v>
      </c>
      <c r="R203">
        <f t="shared" si="71"/>
        <v>4.0288434478359392E-3</v>
      </c>
      <c r="S203" s="16">
        <v>1412.16</v>
      </c>
      <c r="T203" s="15">
        <f t="shared" si="68"/>
        <v>1440.67</v>
      </c>
      <c r="U203" s="15">
        <f t="shared" si="69"/>
        <v>34.090000000000146</v>
      </c>
      <c r="V203" s="11">
        <v>231.31700000000001</v>
      </c>
      <c r="W203" s="22">
        <f t="shared" si="59"/>
        <v>5.443789064158711</v>
      </c>
      <c r="X203" s="13">
        <v>0</v>
      </c>
    </row>
    <row r="204" spans="1:24" x14ac:dyDescent="0.25">
      <c r="A204" s="2">
        <v>41228</v>
      </c>
      <c r="B204" s="7">
        <f t="shared" si="54"/>
        <v>2012</v>
      </c>
      <c r="C204" s="7">
        <f t="shared" si="55"/>
        <v>11</v>
      </c>
      <c r="D204" s="5">
        <f t="shared" si="56"/>
        <v>345.2</v>
      </c>
      <c r="E204" s="5">
        <v>345.2</v>
      </c>
      <c r="F204" s="5">
        <f t="shared" si="57"/>
        <v>5.8441239592092726</v>
      </c>
      <c r="G204" s="5">
        <f t="shared" si="60"/>
        <v>374.6</v>
      </c>
      <c r="H204" s="5">
        <f t="shared" si="61"/>
        <v>-29.400000000000034</v>
      </c>
      <c r="I204" s="5">
        <f t="shared" si="62"/>
        <v>5.9258587900099879</v>
      </c>
      <c r="J204" s="5">
        <f t="shared" si="63"/>
        <v>-8.1734830800715308E-2</v>
      </c>
      <c r="K204" s="5">
        <f t="shared" si="70"/>
        <v>-2.7124770279712607E-2</v>
      </c>
      <c r="L204">
        <v>86.53</v>
      </c>
      <c r="M204">
        <f t="shared" si="58"/>
        <v>4.4604911746186477</v>
      </c>
      <c r="N204">
        <f t="shared" si="64"/>
        <v>89.49</v>
      </c>
      <c r="O204">
        <f t="shared" si="65"/>
        <v>-5.0200000000000102</v>
      </c>
      <c r="P204">
        <f t="shared" si="66"/>
        <v>4.4941268871947671</v>
      </c>
      <c r="Q204">
        <f t="shared" si="67"/>
        <v>-3.3635712576119303E-2</v>
      </c>
      <c r="R204">
        <f t="shared" si="71"/>
        <v>-5.4578761812197563E-2</v>
      </c>
      <c r="S204" s="16">
        <v>1416.18</v>
      </c>
      <c r="T204" s="15">
        <f t="shared" si="68"/>
        <v>1412.16</v>
      </c>
      <c r="U204" s="15">
        <f t="shared" si="69"/>
        <v>-28.509999999999991</v>
      </c>
      <c r="V204" s="11">
        <v>230.221</v>
      </c>
      <c r="W204" s="22">
        <f t="shared" si="59"/>
        <v>5.439039717148753</v>
      </c>
      <c r="X204" s="13">
        <v>0</v>
      </c>
    </row>
    <row r="205" spans="1:24" x14ac:dyDescent="0.25">
      <c r="A205" s="2">
        <v>41258</v>
      </c>
      <c r="B205" s="7">
        <f t="shared" si="54"/>
        <v>2012</v>
      </c>
      <c r="C205" s="7">
        <f t="shared" si="55"/>
        <v>12</v>
      </c>
      <c r="D205" s="5">
        <f t="shared" si="56"/>
        <v>331</v>
      </c>
      <c r="E205" s="5">
        <v>331</v>
      </c>
      <c r="F205" s="5">
        <f t="shared" si="57"/>
        <v>5.8021183753770629</v>
      </c>
      <c r="G205" s="5">
        <f t="shared" si="60"/>
        <v>345.2</v>
      </c>
      <c r="H205" s="5">
        <f t="shared" si="61"/>
        <v>-14.199999999999989</v>
      </c>
      <c r="I205" s="5">
        <f t="shared" si="62"/>
        <v>5.8441239592092726</v>
      </c>
      <c r="J205" s="5">
        <f t="shared" si="63"/>
        <v>-4.2005583832209759E-2</v>
      </c>
      <c r="K205" s="5">
        <f t="shared" si="70"/>
        <v>-8.1734830800715308E-2</v>
      </c>
      <c r="L205">
        <v>87.86</v>
      </c>
      <c r="M205">
        <f t="shared" si="58"/>
        <v>4.4757446385476332</v>
      </c>
      <c r="N205">
        <f t="shared" si="64"/>
        <v>86.53</v>
      </c>
      <c r="O205">
        <f t="shared" si="65"/>
        <v>-2.9599999999999937</v>
      </c>
      <c r="P205">
        <f t="shared" si="66"/>
        <v>4.4604911746186477</v>
      </c>
      <c r="Q205">
        <f t="shared" si="67"/>
        <v>1.5253463928985411E-2</v>
      </c>
      <c r="R205">
        <f t="shared" si="71"/>
        <v>-3.3635712576119303E-2</v>
      </c>
      <c r="S205" s="16">
        <v>1426.19</v>
      </c>
      <c r="T205" s="15">
        <f t="shared" si="68"/>
        <v>1416.18</v>
      </c>
      <c r="U205" s="15">
        <f t="shared" si="69"/>
        <v>4.0199999999999818</v>
      </c>
      <c r="V205" s="11">
        <v>229.601</v>
      </c>
      <c r="W205" s="22">
        <f t="shared" si="59"/>
        <v>5.4363430198366238</v>
      </c>
      <c r="X205" s="13">
        <v>0</v>
      </c>
    </row>
    <row r="206" spans="1:24" x14ac:dyDescent="0.25">
      <c r="A206" s="2">
        <v>41289</v>
      </c>
      <c r="B206" s="7">
        <f t="shared" si="54"/>
        <v>2013</v>
      </c>
      <c r="C206" s="7">
        <f t="shared" si="55"/>
        <v>1</v>
      </c>
      <c r="D206" s="5">
        <f t="shared" si="56"/>
        <v>331.9</v>
      </c>
      <c r="E206" s="5">
        <v>331.9</v>
      </c>
      <c r="F206" s="5">
        <f t="shared" si="57"/>
        <v>5.8048337187259289</v>
      </c>
      <c r="G206" s="5">
        <f t="shared" si="60"/>
        <v>331</v>
      </c>
      <c r="H206" s="5">
        <f t="shared" si="61"/>
        <v>0.89999999999997726</v>
      </c>
      <c r="I206" s="5">
        <f t="shared" si="62"/>
        <v>5.8021183753770629</v>
      </c>
      <c r="J206" s="5">
        <f t="shared" si="63"/>
        <v>2.7153433488660284E-3</v>
      </c>
      <c r="K206" s="5">
        <f t="shared" si="70"/>
        <v>-4.2005583832209759E-2</v>
      </c>
      <c r="L206">
        <v>94.76</v>
      </c>
      <c r="M206">
        <f t="shared" si="58"/>
        <v>4.5513473792905845</v>
      </c>
      <c r="N206">
        <f t="shared" si="64"/>
        <v>87.86</v>
      </c>
      <c r="O206">
        <f t="shared" si="65"/>
        <v>1.3299999999999983</v>
      </c>
      <c r="P206">
        <f t="shared" si="66"/>
        <v>4.4757446385476332</v>
      </c>
      <c r="Q206">
        <f t="shared" si="67"/>
        <v>7.5602740742951369E-2</v>
      </c>
      <c r="R206">
        <f t="shared" si="71"/>
        <v>1.5253463928985411E-2</v>
      </c>
      <c r="S206" s="16">
        <v>1498.11</v>
      </c>
      <c r="T206" s="15">
        <f t="shared" si="68"/>
        <v>1426.19</v>
      </c>
      <c r="U206" s="15">
        <f t="shared" si="69"/>
        <v>10.009999999999991</v>
      </c>
      <c r="V206" s="11">
        <v>230.28</v>
      </c>
      <c r="W206" s="22">
        <f t="shared" si="59"/>
        <v>5.4392959598076089</v>
      </c>
      <c r="X206" s="13">
        <v>0</v>
      </c>
    </row>
    <row r="207" spans="1:24" x14ac:dyDescent="0.25">
      <c r="A207" s="2">
        <v>41320</v>
      </c>
      <c r="B207" s="7">
        <f t="shared" si="54"/>
        <v>2013</v>
      </c>
      <c r="C207" s="7">
        <f t="shared" si="55"/>
        <v>2</v>
      </c>
      <c r="D207" s="5">
        <f t="shared" si="56"/>
        <v>367</v>
      </c>
      <c r="E207" s="5">
        <v>367</v>
      </c>
      <c r="F207" s="5">
        <f t="shared" si="57"/>
        <v>5.9053618480545707</v>
      </c>
      <c r="G207" s="5">
        <f t="shared" si="60"/>
        <v>331.9</v>
      </c>
      <c r="H207" s="5">
        <f t="shared" si="61"/>
        <v>35.100000000000023</v>
      </c>
      <c r="I207" s="5">
        <f t="shared" si="62"/>
        <v>5.8048337187259289</v>
      </c>
      <c r="J207" s="5">
        <f t="shared" si="63"/>
        <v>0.10052812932864175</v>
      </c>
      <c r="K207" s="5">
        <f t="shared" si="70"/>
        <v>2.7153433488660284E-3</v>
      </c>
      <c r="L207">
        <v>95.31</v>
      </c>
      <c r="M207">
        <f t="shared" si="58"/>
        <v>4.5571347369495347</v>
      </c>
      <c r="N207">
        <f t="shared" si="64"/>
        <v>94.76</v>
      </c>
      <c r="O207">
        <f t="shared" si="65"/>
        <v>6.9000000000000057</v>
      </c>
      <c r="P207">
        <f t="shared" si="66"/>
        <v>4.5513473792905845</v>
      </c>
      <c r="Q207">
        <f t="shared" si="67"/>
        <v>5.7873576589502207E-3</v>
      </c>
      <c r="R207">
        <f t="shared" si="71"/>
        <v>7.5602740742951369E-2</v>
      </c>
      <c r="S207" s="16">
        <v>1514.68</v>
      </c>
      <c r="T207" s="15">
        <f t="shared" si="68"/>
        <v>1498.11</v>
      </c>
      <c r="U207" s="15">
        <f t="shared" si="69"/>
        <v>71.919999999999845</v>
      </c>
      <c r="V207" s="11">
        <v>232.166</v>
      </c>
      <c r="W207" s="22">
        <f t="shared" si="59"/>
        <v>5.447452633047269</v>
      </c>
      <c r="X207" s="13">
        <v>0</v>
      </c>
    </row>
    <row r="208" spans="1:24" x14ac:dyDescent="0.25">
      <c r="A208" s="2">
        <v>41348</v>
      </c>
      <c r="B208" s="7">
        <f t="shared" si="54"/>
        <v>2013</v>
      </c>
      <c r="C208" s="7">
        <f t="shared" si="55"/>
        <v>3</v>
      </c>
      <c r="D208" s="5">
        <f t="shared" si="56"/>
        <v>371.09999999999997</v>
      </c>
      <c r="E208" s="5">
        <v>371.09999999999997</v>
      </c>
      <c r="F208" s="5">
        <f t="shared" si="57"/>
        <v>5.9164715680665516</v>
      </c>
      <c r="G208" s="5">
        <f t="shared" si="60"/>
        <v>367</v>
      </c>
      <c r="H208" s="5">
        <f t="shared" si="61"/>
        <v>4.0999999999999659</v>
      </c>
      <c r="I208" s="5">
        <f t="shared" si="62"/>
        <v>5.9053618480545707</v>
      </c>
      <c r="J208" s="5">
        <f t="shared" si="63"/>
        <v>1.1109720011980961E-2</v>
      </c>
      <c r="K208" s="5">
        <f t="shared" si="70"/>
        <v>0.10052812932864175</v>
      </c>
      <c r="L208">
        <v>92.94</v>
      </c>
      <c r="M208">
        <f t="shared" si="58"/>
        <v>4.5319541236568321</v>
      </c>
      <c r="N208">
        <f t="shared" si="64"/>
        <v>95.31</v>
      </c>
      <c r="O208">
        <f t="shared" si="65"/>
        <v>0.54999999999999716</v>
      </c>
      <c r="P208">
        <f t="shared" si="66"/>
        <v>4.5571347369495347</v>
      </c>
      <c r="Q208">
        <f t="shared" si="67"/>
        <v>-2.5180613292702603E-2</v>
      </c>
      <c r="R208">
        <f t="shared" si="71"/>
        <v>5.7873576589502207E-3</v>
      </c>
      <c r="S208" s="16">
        <v>1569.19</v>
      </c>
      <c r="T208" s="15">
        <f t="shared" si="68"/>
        <v>1514.68</v>
      </c>
      <c r="U208" s="15">
        <f t="shared" si="69"/>
        <v>16.570000000000164</v>
      </c>
      <c r="V208" s="11">
        <v>232.773</v>
      </c>
      <c r="W208" s="22">
        <f t="shared" si="59"/>
        <v>5.4500637297497105</v>
      </c>
      <c r="X208" s="13">
        <v>0</v>
      </c>
    </row>
    <row r="209" spans="1:24" x14ac:dyDescent="0.25">
      <c r="A209" s="2">
        <v>41379</v>
      </c>
      <c r="B209" s="7">
        <f t="shared" si="54"/>
        <v>2013</v>
      </c>
      <c r="C209" s="7">
        <f t="shared" si="55"/>
        <v>4</v>
      </c>
      <c r="D209" s="5">
        <f t="shared" si="56"/>
        <v>357</v>
      </c>
      <c r="E209" s="5">
        <v>357</v>
      </c>
      <c r="F209" s="5">
        <f t="shared" si="57"/>
        <v>5.8777357817796387</v>
      </c>
      <c r="G209" s="5">
        <f t="shared" si="60"/>
        <v>371.09999999999997</v>
      </c>
      <c r="H209" s="5">
        <f t="shared" si="61"/>
        <v>-14.099999999999966</v>
      </c>
      <c r="I209" s="5">
        <f t="shared" si="62"/>
        <v>5.9164715680665516</v>
      </c>
      <c r="J209" s="5">
        <f t="shared" si="63"/>
        <v>-3.8735786286912877E-2</v>
      </c>
      <c r="K209" s="5">
        <f t="shared" si="70"/>
        <v>1.1109720011980961E-2</v>
      </c>
      <c r="L209">
        <v>92.02</v>
      </c>
      <c r="M209">
        <f t="shared" si="58"/>
        <v>4.5220059447273222</v>
      </c>
      <c r="N209">
        <f t="shared" si="64"/>
        <v>92.94</v>
      </c>
      <c r="O209">
        <f t="shared" si="65"/>
        <v>-2.3700000000000045</v>
      </c>
      <c r="P209">
        <f t="shared" si="66"/>
        <v>4.5319541236568321</v>
      </c>
      <c r="Q209">
        <f t="shared" si="67"/>
        <v>-9.9481789295099432E-3</v>
      </c>
      <c r="R209">
        <f t="shared" si="71"/>
        <v>-2.5180613292702603E-2</v>
      </c>
      <c r="S209" s="16">
        <v>1597.57</v>
      </c>
      <c r="T209" s="15">
        <f t="shared" si="68"/>
        <v>1569.19</v>
      </c>
      <c r="U209" s="15">
        <f t="shared" si="69"/>
        <v>54.509999999999991</v>
      </c>
      <c r="V209" s="11">
        <v>232.53100000000001</v>
      </c>
      <c r="W209" s="22">
        <f t="shared" si="59"/>
        <v>5.4490235494726456</v>
      </c>
      <c r="X209" s="13">
        <v>0</v>
      </c>
    </row>
    <row r="210" spans="1:24" x14ac:dyDescent="0.25">
      <c r="A210" s="2">
        <v>41409</v>
      </c>
      <c r="B210" s="7">
        <f t="shared" si="54"/>
        <v>2013</v>
      </c>
      <c r="C210" s="7">
        <f t="shared" si="55"/>
        <v>5</v>
      </c>
      <c r="D210" s="5">
        <f t="shared" si="56"/>
        <v>361.5</v>
      </c>
      <c r="E210" s="5">
        <v>361.5</v>
      </c>
      <c r="F210" s="5">
        <f t="shared" si="57"/>
        <v>5.8902620415988194</v>
      </c>
      <c r="G210" s="5">
        <f t="shared" si="60"/>
        <v>357</v>
      </c>
      <c r="H210" s="5">
        <f t="shared" si="61"/>
        <v>4.5</v>
      </c>
      <c r="I210" s="5">
        <f t="shared" si="62"/>
        <v>5.8777357817796387</v>
      </c>
      <c r="J210" s="5">
        <f t="shared" si="63"/>
        <v>1.2526259819180652E-2</v>
      </c>
      <c r="K210" s="5">
        <f t="shared" si="70"/>
        <v>-3.8735786286912877E-2</v>
      </c>
      <c r="L210">
        <v>94.51</v>
      </c>
      <c r="M210">
        <f t="shared" si="58"/>
        <v>4.5487056490069646</v>
      </c>
      <c r="N210">
        <f t="shared" si="64"/>
        <v>92.02</v>
      </c>
      <c r="O210">
        <f t="shared" si="65"/>
        <v>-0.92000000000000171</v>
      </c>
      <c r="P210">
        <f t="shared" si="66"/>
        <v>4.5220059447273222</v>
      </c>
      <c r="Q210">
        <f t="shared" si="67"/>
        <v>2.6699704279642411E-2</v>
      </c>
      <c r="R210">
        <f t="shared" si="71"/>
        <v>-9.9481789295099432E-3</v>
      </c>
      <c r="S210" s="16">
        <v>1630.74</v>
      </c>
      <c r="T210" s="15">
        <f t="shared" si="68"/>
        <v>1597.57</v>
      </c>
      <c r="U210" s="15">
        <f t="shared" si="69"/>
        <v>28.379999999999882</v>
      </c>
      <c r="V210" s="11">
        <v>232.94499999999999</v>
      </c>
      <c r="W210" s="22">
        <f t="shared" si="59"/>
        <v>5.4508023741990135</v>
      </c>
      <c r="X210" s="13">
        <v>0</v>
      </c>
    </row>
    <row r="211" spans="1:24" x14ac:dyDescent="0.25">
      <c r="A211" s="2">
        <v>41440</v>
      </c>
      <c r="B211" s="7">
        <f t="shared" si="54"/>
        <v>2013</v>
      </c>
      <c r="C211" s="7">
        <f t="shared" si="55"/>
        <v>6</v>
      </c>
      <c r="D211" s="5">
        <f t="shared" si="56"/>
        <v>362.59999999999997</v>
      </c>
      <c r="E211" s="5">
        <v>362.59999999999997</v>
      </c>
      <c r="F211" s="5">
        <f t="shared" si="57"/>
        <v>5.8933002983207503</v>
      </c>
      <c r="G211" s="5">
        <f t="shared" si="60"/>
        <v>361.5</v>
      </c>
      <c r="H211" s="5">
        <f t="shared" si="61"/>
        <v>1.0999999999999659</v>
      </c>
      <c r="I211" s="5">
        <f t="shared" si="62"/>
        <v>5.8902620415988194</v>
      </c>
      <c r="J211" s="5">
        <f t="shared" si="63"/>
        <v>3.0382567219309209E-3</v>
      </c>
      <c r="K211" s="5">
        <f t="shared" si="70"/>
        <v>1.2526259819180652E-2</v>
      </c>
      <c r="L211">
        <v>95.77</v>
      </c>
      <c r="M211">
        <f t="shared" si="58"/>
        <v>4.5619494835335281</v>
      </c>
      <c r="N211">
        <f t="shared" si="64"/>
        <v>94.51</v>
      </c>
      <c r="O211">
        <f t="shared" si="65"/>
        <v>2.4900000000000091</v>
      </c>
      <c r="P211">
        <f t="shared" si="66"/>
        <v>4.5487056490069646</v>
      </c>
      <c r="Q211">
        <f t="shared" si="67"/>
        <v>1.3243834526563525E-2</v>
      </c>
      <c r="R211">
        <f t="shared" si="71"/>
        <v>2.6699704279642411E-2</v>
      </c>
      <c r="S211" s="16">
        <v>1606.28</v>
      </c>
      <c r="T211" s="15">
        <f t="shared" si="68"/>
        <v>1630.74</v>
      </c>
      <c r="U211" s="15">
        <f t="shared" si="69"/>
        <v>33.170000000000073</v>
      </c>
      <c r="V211" s="11">
        <v>233.50399999999999</v>
      </c>
      <c r="W211" s="22">
        <f t="shared" si="59"/>
        <v>5.4531992075832099</v>
      </c>
      <c r="X211" s="13">
        <v>0</v>
      </c>
    </row>
    <row r="212" spans="1:24" x14ac:dyDescent="0.25">
      <c r="A212" s="2">
        <v>41470</v>
      </c>
      <c r="B212" s="7">
        <f t="shared" si="54"/>
        <v>2013</v>
      </c>
      <c r="C212" s="7">
        <f t="shared" si="55"/>
        <v>7</v>
      </c>
      <c r="D212" s="5">
        <f t="shared" si="56"/>
        <v>359.1</v>
      </c>
      <c r="E212" s="5">
        <v>359.1</v>
      </c>
      <c r="F212" s="5">
        <f t="shared" si="57"/>
        <v>5.8836009012320369</v>
      </c>
      <c r="G212" s="5">
        <f t="shared" si="60"/>
        <v>362.59999999999997</v>
      </c>
      <c r="H212" s="5">
        <f t="shared" si="61"/>
        <v>-3.4999999999999432</v>
      </c>
      <c r="I212" s="5">
        <f t="shared" si="62"/>
        <v>5.8933002983207503</v>
      </c>
      <c r="J212" s="5">
        <f t="shared" si="63"/>
        <v>-9.6993970887133685E-3</v>
      </c>
      <c r="K212" s="5">
        <f t="shared" si="70"/>
        <v>3.0382567219309209E-3</v>
      </c>
      <c r="L212">
        <v>104.67</v>
      </c>
      <c r="M212">
        <f t="shared" si="58"/>
        <v>4.6508125438667927</v>
      </c>
      <c r="N212">
        <f t="shared" si="64"/>
        <v>95.77</v>
      </c>
      <c r="O212">
        <f t="shared" si="65"/>
        <v>1.2599999999999909</v>
      </c>
      <c r="P212">
        <f t="shared" si="66"/>
        <v>4.5619494835335281</v>
      </c>
      <c r="Q212">
        <f t="shared" si="67"/>
        <v>8.8863060333264521E-2</v>
      </c>
      <c r="R212">
        <f t="shared" si="71"/>
        <v>1.3243834526563525E-2</v>
      </c>
      <c r="S212" s="16">
        <v>1685.73</v>
      </c>
      <c r="T212" s="15">
        <f t="shared" si="68"/>
        <v>1606.28</v>
      </c>
      <c r="U212" s="15">
        <f t="shared" si="69"/>
        <v>-24.460000000000036</v>
      </c>
      <c r="V212" s="11">
        <v>233.596</v>
      </c>
      <c r="W212" s="22">
        <f t="shared" si="59"/>
        <v>5.4535931275197953</v>
      </c>
      <c r="X212" s="13">
        <v>0</v>
      </c>
    </row>
    <row r="213" spans="1:24" x14ac:dyDescent="0.25">
      <c r="A213" s="2">
        <v>41501</v>
      </c>
      <c r="B213" s="7">
        <f t="shared" si="54"/>
        <v>2013</v>
      </c>
      <c r="C213" s="7">
        <f t="shared" si="55"/>
        <v>8</v>
      </c>
      <c r="D213" s="5">
        <f t="shared" si="56"/>
        <v>357.4</v>
      </c>
      <c r="E213" s="5">
        <v>357.4</v>
      </c>
      <c r="F213" s="5">
        <f t="shared" si="57"/>
        <v>5.878855602725328</v>
      </c>
      <c r="G213" s="5">
        <f t="shared" si="60"/>
        <v>359.1</v>
      </c>
      <c r="H213" s="5">
        <f t="shared" si="61"/>
        <v>-1.7000000000000455</v>
      </c>
      <c r="I213" s="5">
        <f t="shared" si="62"/>
        <v>5.8836009012320369</v>
      </c>
      <c r="J213" s="5">
        <f t="shared" si="63"/>
        <v>-4.745298506708906E-3</v>
      </c>
      <c r="K213" s="5">
        <f t="shared" si="70"/>
        <v>-9.6993970887133685E-3</v>
      </c>
      <c r="L213">
        <v>106.57</v>
      </c>
      <c r="M213">
        <f t="shared" si="58"/>
        <v>4.668802046232865</v>
      </c>
      <c r="N213">
        <f t="shared" si="64"/>
        <v>104.67</v>
      </c>
      <c r="O213">
        <f t="shared" si="65"/>
        <v>8.9000000000000057</v>
      </c>
      <c r="P213">
        <f t="shared" si="66"/>
        <v>4.6508125438667927</v>
      </c>
      <c r="Q213">
        <f t="shared" si="67"/>
        <v>1.798950236607233E-2</v>
      </c>
      <c r="R213">
        <f t="shared" si="71"/>
        <v>8.8863060333264521E-2</v>
      </c>
      <c r="S213" s="16">
        <v>1632.97</v>
      </c>
      <c r="T213" s="15">
        <f t="shared" si="68"/>
        <v>1685.73</v>
      </c>
      <c r="U213" s="15">
        <f t="shared" si="69"/>
        <v>79.450000000000045</v>
      </c>
      <c r="V213" s="11">
        <v>233.87700000000001</v>
      </c>
      <c r="W213" s="22">
        <f t="shared" si="59"/>
        <v>5.4547953361343859</v>
      </c>
      <c r="X213" s="13">
        <v>0</v>
      </c>
    </row>
    <row r="214" spans="1:24" x14ac:dyDescent="0.25">
      <c r="A214" s="2">
        <v>41532</v>
      </c>
      <c r="B214" s="7">
        <f t="shared" si="54"/>
        <v>2013</v>
      </c>
      <c r="C214" s="7">
        <f t="shared" si="55"/>
        <v>9</v>
      </c>
      <c r="D214" s="5">
        <f t="shared" si="56"/>
        <v>353.2</v>
      </c>
      <c r="E214" s="5">
        <v>353.2</v>
      </c>
      <c r="F214" s="5">
        <f t="shared" si="57"/>
        <v>5.8670344687298046</v>
      </c>
      <c r="G214" s="5">
        <f t="shared" si="60"/>
        <v>357.4</v>
      </c>
      <c r="H214" s="5">
        <f t="shared" si="61"/>
        <v>-4.1999999999999886</v>
      </c>
      <c r="I214" s="5">
        <f t="shared" si="62"/>
        <v>5.878855602725328</v>
      </c>
      <c r="J214" s="5">
        <f t="shared" si="63"/>
        <v>-1.1821133995523425E-2</v>
      </c>
      <c r="K214" s="5">
        <f t="shared" si="70"/>
        <v>-4.745298506708906E-3</v>
      </c>
      <c r="L214">
        <v>106.29</v>
      </c>
      <c r="M214">
        <f t="shared" si="58"/>
        <v>4.6661712075454904</v>
      </c>
      <c r="N214">
        <f t="shared" si="64"/>
        <v>106.57</v>
      </c>
      <c r="O214">
        <f t="shared" si="65"/>
        <v>1.8999999999999915</v>
      </c>
      <c r="P214">
        <f t="shared" si="66"/>
        <v>4.668802046232865</v>
      </c>
      <c r="Q214">
        <f t="shared" si="67"/>
        <v>-2.6308386873745704E-3</v>
      </c>
      <c r="R214">
        <f t="shared" si="71"/>
        <v>1.798950236607233E-2</v>
      </c>
      <c r="S214" s="16">
        <v>1681.55</v>
      </c>
      <c r="T214" s="15">
        <f t="shared" si="68"/>
        <v>1632.97</v>
      </c>
      <c r="U214" s="15">
        <f t="shared" si="69"/>
        <v>-52.759999999999991</v>
      </c>
      <c r="V214" s="11">
        <v>234.149</v>
      </c>
      <c r="W214" s="22">
        <f t="shared" si="59"/>
        <v>5.4559576648538286</v>
      </c>
      <c r="X214" s="13">
        <v>0</v>
      </c>
    </row>
    <row r="215" spans="1:24" x14ac:dyDescent="0.25">
      <c r="A215" s="2">
        <v>41562</v>
      </c>
      <c r="B215" s="7">
        <f t="shared" si="54"/>
        <v>2013</v>
      </c>
      <c r="C215" s="7">
        <f t="shared" si="55"/>
        <v>10</v>
      </c>
      <c r="D215" s="5">
        <f t="shared" si="56"/>
        <v>334.4</v>
      </c>
      <c r="E215" s="5">
        <v>334.4</v>
      </c>
      <c r="F215" s="5">
        <f t="shared" si="57"/>
        <v>5.8123378812105466</v>
      </c>
      <c r="G215" s="5">
        <f t="shared" si="60"/>
        <v>353.2</v>
      </c>
      <c r="H215" s="5">
        <f t="shared" si="61"/>
        <v>-18.800000000000011</v>
      </c>
      <c r="I215" s="5">
        <f t="shared" si="62"/>
        <v>5.8670344687298046</v>
      </c>
      <c r="J215" s="5">
        <f t="shared" si="63"/>
        <v>-5.4696587519257989E-2</v>
      </c>
      <c r="K215" s="5">
        <f t="shared" si="70"/>
        <v>-1.1821133995523425E-2</v>
      </c>
      <c r="L215">
        <v>100.54</v>
      </c>
      <c r="M215">
        <f t="shared" si="58"/>
        <v>4.6105556582644294</v>
      </c>
      <c r="N215">
        <f t="shared" si="64"/>
        <v>106.29</v>
      </c>
      <c r="O215">
        <f t="shared" si="65"/>
        <v>-0.27999999999998693</v>
      </c>
      <c r="P215">
        <f t="shared" si="66"/>
        <v>4.6661712075454904</v>
      </c>
      <c r="Q215">
        <f t="shared" si="67"/>
        <v>-5.561554928106105E-2</v>
      </c>
      <c r="R215">
        <f t="shared" si="71"/>
        <v>-2.6308386873745704E-3</v>
      </c>
      <c r="S215" s="16">
        <v>1756.54</v>
      </c>
      <c r="T215" s="15">
        <f t="shared" si="68"/>
        <v>1681.55</v>
      </c>
      <c r="U215" s="15">
        <f t="shared" si="69"/>
        <v>48.579999999999927</v>
      </c>
      <c r="V215" s="11">
        <v>233.54599999999999</v>
      </c>
      <c r="W215" s="22">
        <f t="shared" si="59"/>
        <v>5.4533790598479062</v>
      </c>
      <c r="X215" s="13">
        <v>0</v>
      </c>
    </row>
    <row r="216" spans="1:24" x14ac:dyDescent="0.25">
      <c r="A216" s="2">
        <v>41593</v>
      </c>
      <c r="B216" s="7">
        <f t="shared" si="54"/>
        <v>2013</v>
      </c>
      <c r="C216" s="7">
        <f t="shared" si="55"/>
        <v>11</v>
      </c>
      <c r="D216" s="5">
        <f t="shared" si="56"/>
        <v>324.3</v>
      </c>
      <c r="E216" s="5">
        <v>324.3</v>
      </c>
      <c r="F216" s="5">
        <f t="shared" si="57"/>
        <v>5.7816690133132722</v>
      </c>
      <c r="G216" s="5">
        <f t="shared" si="60"/>
        <v>334.4</v>
      </c>
      <c r="H216" s="5">
        <f t="shared" si="61"/>
        <v>-10.099999999999966</v>
      </c>
      <c r="I216" s="5">
        <f t="shared" si="62"/>
        <v>5.8123378812105466</v>
      </c>
      <c r="J216" s="5">
        <f t="shared" si="63"/>
        <v>-3.066886789727441E-2</v>
      </c>
      <c r="K216" s="5">
        <f t="shared" si="70"/>
        <v>-5.4696587519257989E-2</v>
      </c>
      <c r="L216">
        <v>93.86</v>
      </c>
      <c r="M216">
        <f t="shared" si="58"/>
        <v>4.5418043103662713</v>
      </c>
      <c r="N216">
        <f t="shared" si="64"/>
        <v>100.54</v>
      </c>
      <c r="O216">
        <f t="shared" si="65"/>
        <v>-5.75</v>
      </c>
      <c r="P216">
        <f t="shared" si="66"/>
        <v>4.6105556582644294</v>
      </c>
      <c r="Q216">
        <f t="shared" si="67"/>
        <v>-6.8751347898158066E-2</v>
      </c>
      <c r="R216">
        <f t="shared" si="71"/>
        <v>-5.561554928106105E-2</v>
      </c>
      <c r="S216" s="16">
        <v>1805.81</v>
      </c>
      <c r="T216" s="15">
        <f t="shared" si="68"/>
        <v>1756.54</v>
      </c>
      <c r="U216" s="15">
        <f t="shared" si="69"/>
        <v>74.990000000000009</v>
      </c>
      <c r="V216" s="11">
        <v>233.06899999999999</v>
      </c>
      <c r="W216" s="22">
        <f t="shared" si="59"/>
        <v>5.4513345470647492</v>
      </c>
      <c r="X216" s="13">
        <v>0</v>
      </c>
    </row>
    <row r="217" spans="1:24" x14ac:dyDescent="0.25">
      <c r="A217" s="2">
        <v>41623</v>
      </c>
      <c r="B217" s="7">
        <f t="shared" si="54"/>
        <v>2013</v>
      </c>
      <c r="C217" s="7">
        <f t="shared" si="55"/>
        <v>12</v>
      </c>
      <c r="D217" s="5">
        <f t="shared" si="56"/>
        <v>327.59999999999997</v>
      </c>
      <c r="E217" s="5">
        <v>327.59999999999997</v>
      </c>
      <c r="F217" s="5">
        <f t="shared" si="57"/>
        <v>5.7917933519789147</v>
      </c>
      <c r="G217" s="5">
        <f t="shared" si="60"/>
        <v>324.3</v>
      </c>
      <c r="H217" s="5">
        <f t="shared" si="61"/>
        <v>3.2999999999999545</v>
      </c>
      <c r="I217" s="5">
        <f t="shared" si="62"/>
        <v>5.7816690133132722</v>
      </c>
      <c r="J217" s="5">
        <f t="shared" si="63"/>
        <v>1.0124338665642441E-2</v>
      </c>
      <c r="K217" s="5">
        <f t="shared" si="70"/>
        <v>-3.066886789727441E-2</v>
      </c>
      <c r="L217">
        <v>97.63</v>
      </c>
      <c r="M217">
        <f t="shared" si="58"/>
        <v>4.5811848232375798</v>
      </c>
      <c r="N217">
        <f t="shared" si="64"/>
        <v>93.86</v>
      </c>
      <c r="O217">
        <f t="shared" si="65"/>
        <v>-6.6800000000000068</v>
      </c>
      <c r="P217">
        <f t="shared" si="66"/>
        <v>4.5418043103662713</v>
      </c>
      <c r="Q217">
        <f t="shared" si="67"/>
        <v>3.9380512871308504E-2</v>
      </c>
      <c r="R217">
        <f t="shared" si="71"/>
        <v>-6.8751347898158066E-2</v>
      </c>
      <c r="S217" s="16">
        <v>1848.36</v>
      </c>
      <c r="T217" s="15">
        <f t="shared" si="68"/>
        <v>1805.81</v>
      </c>
      <c r="U217" s="15">
        <f t="shared" si="69"/>
        <v>49.269999999999982</v>
      </c>
      <c r="V217" s="11">
        <v>233.04900000000001</v>
      </c>
      <c r="W217" s="22">
        <f t="shared" si="59"/>
        <v>5.4512487318848493</v>
      </c>
      <c r="X217" s="13">
        <v>0</v>
      </c>
    </row>
    <row r="218" spans="1:24" x14ac:dyDescent="0.25">
      <c r="A218" s="2">
        <v>41654</v>
      </c>
      <c r="B218" s="7">
        <f t="shared" si="54"/>
        <v>2014</v>
      </c>
      <c r="C218" s="7">
        <f t="shared" si="55"/>
        <v>1</v>
      </c>
      <c r="D218" s="5"/>
      <c r="E218" s="5">
        <v>331.3</v>
      </c>
      <c r="F218" s="5">
        <f t="shared" si="57"/>
        <v>5.80302430930585</v>
      </c>
      <c r="G218" s="5">
        <f t="shared" si="60"/>
        <v>327.59999999999997</v>
      </c>
      <c r="H218" s="5">
        <f t="shared" si="61"/>
        <v>-327.59999999999997</v>
      </c>
      <c r="I218" s="5">
        <f t="shared" si="62"/>
        <v>5.7917933519789147</v>
      </c>
      <c r="J218" s="5">
        <f t="shared" si="63"/>
        <v>1.1230957326935354E-2</v>
      </c>
      <c r="K218" s="5">
        <f t="shared" si="70"/>
        <v>1.0124338665642441E-2</v>
      </c>
      <c r="L218">
        <v>94.62</v>
      </c>
      <c r="M218">
        <f t="shared" si="58"/>
        <v>4.5498688702030021</v>
      </c>
      <c r="N218">
        <f t="shared" si="64"/>
        <v>97.63</v>
      </c>
      <c r="O218">
        <f t="shared" si="65"/>
        <v>3.769999999999996</v>
      </c>
      <c r="P218">
        <f t="shared" si="66"/>
        <v>4.5811848232375798</v>
      </c>
      <c r="Q218">
        <f t="shared" si="67"/>
        <v>-3.1315953034577682E-2</v>
      </c>
      <c r="R218">
        <f t="shared" si="71"/>
        <v>3.9380512871308504E-2</v>
      </c>
      <c r="S218" s="16">
        <v>1782.59</v>
      </c>
      <c r="T218" s="15">
        <f t="shared" si="68"/>
        <v>1848.36</v>
      </c>
      <c r="U218" s="15">
        <f t="shared" si="69"/>
        <v>42.549999999999955</v>
      </c>
      <c r="V218" s="11">
        <v>233.916</v>
      </c>
      <c r="W218" s="22">
        <f t="shared" si="59"/>
        <v>5.4549620765520084</v>
      </c>
      <c r="X218" s="13">
        <v>0</v>
      </c>
    </row>
    <row r="219" spans="1:24" x14ac:dyDescent="0.25">
      <c r="A219" s="2">
        <v>41685</v>
      </c>
      <c r="B219" s="7">
        <f t="shared" si="54"/>
        <v>2014</v>
      </c>
      <c r="C219" s="7">
        <f t="shared" si="55"/>
        <v>2</v>
      </c>
      <c r="D219" s="5"/>
      <c r="E219" s="5">
        <v>335.59999999999997</v>
      </c>
      <c r="F219" s="5">
        <f t="shared" si="57"/>
        <v>5.8159199745930508</v>
      </c>
      <c r="G219" s="5">
        <f t="shared" si="60"/>
        <v>331.3</v>
      </c>
      <c r="H219" s="5">
        <f t="shared" si="61"/>
        <v>0</v>
      </c>
      <c r="I219" s="5">
        <f t="shared" si="62"/>
        <v>5.80302430930585</v>
      </c>
      <c r="J219" s="5">
        <f t="shared" si="63"/>
        <v>1.2895665287200764E-2</v>
      </c>
      <c r="K219" s="5">
        <f t="shared" si="70"/>
        <v>1.1230957326935354E-2</v>
      </c>
      <c r="L219">
        <v>100.82</v>
      </c>
      <c r="M219">
        <f t="shared" si="58"/>
        <v>4.6133367486544845</v>
      </c>
      <c r="N219">
        <f t="shared" si="64"/>
        <v>94.62</v>
      </c>
      <c r="O219">
        <f t="shared" si="65"/>
        <v>-3.0099999999999909</v>
      </c>
      <c r="P219">
        <f t="shared" si="66"/>
        <v>4.5498688702030021</v>
      </c>
      <c r="Q219">
        <f t="shared" si="67"/>
        <v>6.3467878451482385E-2</v>
      </c>
      <c r="R219">
        <f t="shared" si="71"/>
        <v>-3.1315953034577682E-2</v>
      </c>
      <c r="S219" s="16">
        <v>1859.45</v>
      </c>
      <c r="T219" s="15">
        <f t="shared" si="68"/>
        <v>1782.59</v>
      </c>
      <c r="U219" s="15">
        <f t="shared" si="69"/>
        <v>-65.769999999999982</v>
      </c>
      <c r="V219" s="11">
        <v>234.78100000000001</v>
      </c>
      <c r="W219" s="22">
        <f t="shared" si="59"/>
        <v>5.45865316474789</v>
      </c>
      <c r="X219" s="13">
        <v>0</v>
      </c>
    </row>
    <row r="220" spans="1:24" x14ac:dyDescent="0.25">
      <c r="A220" s="2">
        <v>41713</v>
      </c>
      <c r="B220" s="7">
        <f t="shared" si="54"/>
        <v>2014</v>
      </c>
      <c r="C220" s="7">
        <f t="shared" si="55"/>
        <v>3</v>
      </c>
      <c r="D220" s="5"/>
      <c r="E220" s="5">
        <v>353.3</v>
      </c>
      <c r="F220" s="5">
        <f t="shared" si="57"/>
        <v>5.8673175543650995</v>
      </c>
      <c r="G220" s="5">
        <f t="shared" si="60"/>
        <v>335.59999999999997</v>
      </c>
      <c r="H220" s="5">
        <f t="shared" si="61"/>
        <v>0</v>
      </c>
      <c r="I220" s="5">
        <f t="shared" si="62"/>
        <v>5.8159199745930508</v>
      </c>
      <c r="J220" s="5">
        <f t="shared" si="63"/>
        <v>5.1397579772048729E-2</v>
      </c>
      <c r="K220" s="5">
        <f t="shared" si="70"/>
        <v>1.2895665287200764E-2</v>
      </c>
      <c r="L220">
        <v>100.8</v>
      </c>
      <c r="M220">
        <f t="shared" si="58"/>
        <v>4.6131383556372683</v>
      </c>
      <c r="N220">
        <f t="shared" si="64"/>
        <v>100.82</v>
      </c>
      <c r="O220">
        <f t="shared" si="65"/>
        <v>6.1999999999999886</v>
      </c>
      <c r="P220">
        <f t="shared" si="66"/>
        <v>4.6133367486544845</v>
      </c>
      <c r="Q220">
        <f t="shared" si="67"/>
        <v>-1.9839301721624736E-4</v>
      </c>
      <c r="R220">
        <f t="shared" si="71"/>
        <v>6.3467878451482385E-2</v>
      </c>
      <c r="S220" s="16">
        <v>1872.34</v>
      </c>
      <c r="T220" s="15">
        <f t="shared" si="68"/>
        <v>1859.45</v>
      </c>
      <c r="U220" s="15">
        <f t="shared" si="69"/>
        <v>76.860000000000127</v>
      </c>
      <c r="V220" s="11">
        <v>236.29300000000001</v>
      </c>
      <c r="W220" s="22">
        <f t="shared" si="59"/>
        <v>5.4650725603939465</v>
      </c>
      <c r="X220" s="13">
        <v>0</v>
      </c>
    </row>
    <row r="221" spans="1:24" x14ac:dyDescent="0.25">
      <c r="A221" s="2">
        <v>41744</v>
      </c>
      <c r="B221" s="7">
        <f t="shared" si="54"/>
        <v>2014</v>
      </c>
      <c r="C221" s="7">
        <f t="shared" si="55"/>
        <v>4</v>
      </c>
      <c r="D221" s="5"/>
      <c r="E221" s="5">
        <v>366.1</v>
      </c>
      <c r="F221" s="5">
        <f t="shared" si="57"/>
        <v>5.9029065201261908</v>
      </c>
      <c r="G221" s="5">
        <f t="shared" si="60"/>
        <v>353.3</v>
      </c>
      <c r="H221" s="5">
        <f t="shared" si="61"/>
        <v>0</v>
      </c>
      <c r="I221" s="5">
        <f t="shared" si="62"/>
        <v>5.8673175543650995</v>
      </c>
      <c r="J221" s="5">
        <f t="shared" si="63"/>
        <v>3.5588965761091274E-2</v>
      </c>
      <c r="K221" s="5">
        <f t="shared" si="70"/>
        <v>5.1397579772048729E-2</v>
      </c>
      <c r="L221">
        <v>102.07</v>
      </c>
      <c r="M221">
        <f t="shared" si="58"/>
        <v>4.6256588524154072</v>
      </c>
      <c r="N221">
        <f t="shared" si="64"/>
        <v>100.8</v>
      </c>
      <c r="O221">
        <f t="shared" si="65"/>
        <v>-1.9999999999996021E-2</v>
      </c>
      <c r="P221">
        <f t="shared" si="66"/>
        <v>4.6131383556372683</v>
      </c>
      <c r="Q221">
        <f t="shared" si="67"/>
        <v>1.2520496778138934E-2</v>
      </c>
      <c r="R221">
        <f t="shared" si="71"/>
        <v>-1.9839301721624736E-4</v>
      </c>
      <c r="S221" s="16">
        <v>1883.95</v>
      </c>
      <c r="T221" s="15">
        <f t="shared" si="68"/>
        <v>1872.34</v>
      </c>
      <c r="U221" s="15">
        <f t="shared" si="69"/>
        <v>12.889999999999873</v>
      </c>
      <c r="V221" s="11">
        <v>237.072</v>
      </c>
      <c r="W221" s="22">
        <f t="shared" si="59"/>
        <v>5.4683638924663791</v>
      </c>
      <c r="X221" s="13">
        <v>0</v>
      </c>
    </row>
    <row r="222" spans="1:24" x14ac:dyDescent="0.25">
      <c r="A222" s="2">
        <v>41774</v>
      </c>
      <c r="B222" s="7">
        <f t="shared" si="54"/>
        <v>2014</v>
      </c>
      <c r="C222" s="7">
        <f t="shared" si="55"/>
        <v>5</v>
      </c>
      <c r="D222" s="5"/>
      <c r="E222" s="5">
        <v>367.3</v>
      </c>
      <c r="F222" s="5">
        <f t="shared" si="57"/>
        <v>5.9061789528256217</v>
      </c>
      <c r="G222" s="5">
        <f t="shared" si="60"/>
        <v>366.1</v>
      </c>
      <c r="H222" s="5">
        <f t="shared" si="61"/>
        <v>0</v>
      </c>
      <c r="I222" s="5">
        <f t="shared" si="62"/>
        <v>5.9029065201261908</v>
      </c>
      <c r="J222" s="5">
        <f t="shared" si="63"/>
        <v>3.2724326994308939E-3</v>
      </c>
      <c r="K222" s="5">
        <f t="shared" si="70"/>
        <v>3.5588965761091274E-2</v>
      </c>
      <c r="L222">
        <v>102.18</v>
      </c>
      <c r="M222">
        <f t="shared" si="58"/>
        <v>4.626735963902652</v>
      </c>
      <c r="N222">
        <f t="shared" si="64"/>
        <v>102.07</v>
      </c>
      <c r="O222">
        <f t="shared" si="65"/>
        <v>1.269999999999996</v>
      </c>
      <c r="P222">
        <f t="shared" si="66"/>
        <v>4.6256588524154072</v>
      </c>
      <c r="Q222">
        <f t="shared" si="67"/>
        <v>1.077111487244764E-3</v>
      </c>
      <c r="R222">
        <f t="shared" si="71"/>
        <v>1.2520496778138934E-2</v>
      </c>
      <c r="S222" s="16">
        <v>1923.57</v>
      </c>
      <c r="T222" s="15">
        <f t="shared" si="68"/>
        <v>1883.95</v>
      </c>
      <c r="U222" s="15">
        <f t="shared" si="69"/>
        <v>11.610000000000127</v>
      </c>
      <c r="V222" s="11">
        <v>237.9</v>
      </c>
      <c r="W222" s="22">
        <f t="shared" si="59"/>
        <v>5.4718504173089118</v>
      </c>
      <c r="X222" s="13">
        <v>0</v>
      </c>
    </row>
    <row r="223" spans="1:24" x14ac:dyDescent="0.25">
      <c r="A223" s="2">
        <v>41805</v>
      </c>
      <c r="B223" s="7">
        <f t="shared" si="54"/>
        <v>2014</v>
      </c>
      <c r="C223" s="7">
        <f t="shared" si="55"/>
        <v>6</v>
      </c>
      <c r="D223" s="5"/>
      <c r="E223" s="5">
        <v>369.20000000000005</v>
      </c>
      <c r="F223" s="5">
        <f t="shared" si="57"/>
        <v>5.9113385026286975</v>
      </c>
      <c r="G223" s="5">
        <f t="shared" si="60"/>
        <v>367.3</v>
      </c>
      <c r="H223" s="5">
        <f t="shared" si="61"/>
        <v>0</v>
      </c>
      <c r="I223" s="5">
        <f t="shared" si="62"/>
        <v>5.9061789528256217</v>
      </c>
      <c r="J223" s="5">
        <f t="shared" si="63"/>
        <v>5.1595498030758691E-3</v>
      </c>
      <c r="K223" s="5">
        <f t="shared" si="70"/>
        <v>3.2724326994308939E-3</v>
      </c>
      <c r="L223">
        <v>105.79</v>
      </c>
      <c r="M223">
        <f t="shared" si="58"/>
        <v>4.6614559969986828</v>
      </c>
      <c r="N223">
        <f t="shared" si="64"/>
        <v>102.18</v>
      </c>
      <c r="O223">
        <f t="shared" si="65"/>
        <v>0.11000000000001364</v>
      </c>
      <c r="P223">
        <f t="shared" si="66"/>
        <v>4.626735963902652</v>
      </c>
      <c r="Q223">
        <f t="shared" si="67"/>
        <v>3.4720033096030889E-2</v>
      </c>
      <c r="R223">
        <f t="shared" si="71"/>
        <v>1.077111487244764E-3</v>
      </c>
      <c r="S223" s="16">
        <v>1960.23</v>
      </c>
      <c r="T223" s="15">
        <f t="shared" si="68"/>
        <v>1923.57</v>
      </c>
      <c r="U223" s="15">
        <f t="shared" si="69"/>
        <v>39.619999999999891</v>
      </c>
      <c r="V223" s="11">
        <v>238.34299999999999</v>
      </c>
      <c r="W223" s="22">
        <f t="shared" si="59"/>
        <v>5.4737108126439455</v>
      </c>
      <c r="X223" s="13">
        <v>0</v>
      </c>
    </row>
    <row r="224" spans="1:24" x14ac:dyDescent="0.25">
      <c r="A224" s="2">
        <v>41835</v>
      </c>
      <c r="B224" s="7">
        <f t="shared" si="54"/>
        <v>2014</v>
      </c>
      <c r="C224" s="7">
        <f t="shared" si="55"/>
        <v>7</v>
      </c>
      <c r="D224" s="5"/>
      <c r="E224" s="5">
        <v>361.1</v>
      </c>
      <c r="F224" s="5">
        <f t="shared" si="57"/>
        <v>5.8891549282834124</v>
      </c>
      <c r="G224" s="5">
        <f t="shared" si="60"/>
        <v>369.20000000000005</v>
      </c>
      <c r="H224" s="5">
        <f t="shared" si="61"/>
        <v>0</v>
      </c>
      <c r="I224" s="5">
        <f t="shared" si="62"/>
        <v>5.9113385026286975</v>
      </c>
      <c r="J224" s="5">
        <f t="shared" si="63"/>
        <v>-2.2183574345285173E-2</v>
      </c>
      <c r="K224" s="5">
        <f t="shared" si="70"/>
        <v>5.1595498030758691E-3</v>
      </c>
      <c r="L224">
        <v>103.59</v>
      </c>
      <c r="M224">
        <f t="shared" si="58"/>
        <v>4.640440800070011</v>
      </c>
      <c r="N224">
        <f t="shared" si="64"/>
        <v>105.79</v>
      </c>
      <c r="O224">
        <f t="shared" si="65"/>
        <v>3.6099999999999994</v>
      </c>
      <c r="P224">
        <f t="shared" si="66"/>
        <v>4.6614559969986828</v>
      </c>
      <c r="Q224">
        <f t="shared" si="67"/>
        <v>-2.101519692867182E-2</v>
      </c>
      <c r="R224">
        <f t="shared" si="71"/>
        <v>3.4720033096030889E-2</v>
      </c>
      <c r="S224" s="16">
        <v>1930.67</v>
      </c>
      <c r="T224" s="15">
        <f t="shared" si="68"/>
        <v>1960.23</v>
      </c>
      <c r="U224" s="15">
        <f t="shared" si="69"/>
        <v>36.660000000000082</v>
      </c>
      <c r="V224" s="11">
        <v>238.25</v>
      </c>
      <c r="W224" s="22">
        <f t="shared" si="59"/>
        <v>5.4733205425343119</v>
      </c>
      <c r="X224" s="13">
        <v>0</v>
      </c>
    </row>
    <row r="225" spans="1:24" x14ac:dyDescent="0.25">
      <c r="A225" s="2">
        <v>41866</v>
      </c>
      <c r="B225" s="7">
        <f t="shared" si="54"/>
        <v>2014</v>
      </c>
      <c r="C225" s="7">
        <f t="shared" si="55"/>
        <v>8</v>
      </c>
      <c r="D225" s="5"/>
      <c r="E225" s="5">
        <v>348.7</v>
      </c>
      <c r="F225" s="5">
        <f t="shared" si="57"/>
        <v>5.8542119536816051</v>
      </c>
      <c r="G225" s="5">
        <f t="shared" si="60"/>
        <v>361.1</v>
      </c>
      <c r="H225" s="5">
        <f t="shared" si="61"/>
        <v>0</v>
      </c>
      <c r="I225" s="5">
        <f t="shared" si="62"/>
        <v>5.8891549282834124</v>
      </c>
      <c r="J225" s="5">
        <f t="shared" si="63"/>
        <v>-3.4942974601807286E-2</v>
      </c>
      <c r="K225" s="5">
        <f t="shared" si="70"/>
        <v>-2.2183574345285173E-2</v>
      </c>
      <c r="L225">
        <v>96.54</v>
      </c>
      <c r="M225">
        <f t="shared" si="58"/>
        <v>4.5699574302323471</v>
      </c>
      <c r="N225">
        <f t="shared" si="64"/>
        <v>103.59</v>
      </c>
      <c r="O225">
        <f t="shared" si="65"/>
        <v>-2.2000000000000028</v>
      </c>
      <c r="P225">
        <f t="shared" si="66"/>
        <v>4.640440800070011</v>
      </c>
      <c r="Q225">
        <f t="shared" si="67"/>
        <v>-7.0483369837663901E-2</v>
      </c>
      <c r="R225">
        <f t="shared" si="71"/>
        <v>-2.101519692867182E-2</v>
      </c>
      <c r="S225" s="16">
        <v>2003.37</v>
      </c>
      <c r="T225" s="15">
        <f t="shared" si="68"/>
        <v>1930.67</v>
      </c>
      <c r="U225" s="15">
        <f t="shared" si="69"/>
        <v>-29.559999999999945</v>
      </c>
      <c r="V225" s="11">
        <v>237.852</v>
      </c>
      <c r="W225" s="22">
        <f t="shared" si="59"/>
        <v>5.4716486315038591</v>
      </c>
      <c r="X225" s="13">
        <v>0</v>
      </c>
    </row>
    <row r="226" spans="1:24" x14ac:dyDescent="0.25">
      <c r="A226" s="2">
        <v>41897</v>
      </c>
      <c r="B226" s="7">
        <f t="shared" si="54"/>
        <v>2014</v>
      </c>
      <c r="C226" s="7">
        <f t="shared" si="55"/>
        <v>9</v>
      </c>
      <c r="D226" s="5"/>
      <c r="E226" s="5">
        <v>340.6</v>
      </c>
      <c r="F226" s="5">
        <f t="shared" si="57"/>
        <v>5.8307087682285879</v>
      </c>
      <c r="G226" s="5">
        <f t="shared" si="60"/>
        <v>348.7</v>
      </c>
      <c r="H226" s="5">
        <f t="shared" si="61"/>
        <v>0</v>
      </c>
      <c r="I226" s="5">
        <f t="shared" si="62"/>
        <v>5.8542119536816051</v>
      </c>
      <c r="J226" s="5">
        <f t="shared" si="63"/>
        <v>-2.3503185453017217E-2</v>
      </c>
      <c r="K226" s="5">
        <f t="shared" si="70"/>
        <v>-3.4942974601807286E-2</v>
      </c>
      <c r="L226">
        <v>93.21</v>
      </c>
      <c r="M226">
        <f t="shared" si="58"/>
        <v>4.5348550120730655</v>
      </c>
      <c r="N226">
        <f t="shared" si="64"/>
        <v>96.54</v>
      </c>
      <c r="O226">
        <f t="shared" si="65"/>
        <v>-7.0499999999999972</v>
      </c>
      <c r="P226">
        <f t="shared" si="66"/>
        <v>4.5699574302323471</v>
      </c>
      <c r="Q226">
        <f t="shared" si="67"/>
        <v>-3.5102418159281612E-2</v>
      </c>
      <c r="R226">
        <f t="shared" si="71"/>
        <v>-7.0483369837663901E-2</v>
      </c>
      <c r="S226" s="16">
        <v>1972.29</v>
      </c>
      <c r="T226" s="15">
        <f t="shared" si="68"/>
        <v>2003.37</v>
      </c>
      <c r="U226" s="15">
        <f t="shared" si="69"/>
        <v>72.699999999999818</v>
      </c>
      <c r="V226" s="11">
        <v>238.03100000000001</v>
      </c>
      <c r="W226" s="22">
        <f t="shared" si="59"/>
        <v>5.4724009172902468</v>
      </c>
      <c r="X226" s="13">
        <v>0</v>
      </c>
    </row>
    <row r="227" spans="1:24" x14ac:dyDescent="0.25">
      <c r="A227" s="2">
        <v>41927</v>
      </c>
      <c r="B227" s="7">
        <f t="shared" si="54"/>
        <v>2014</v>
      </c>
      <c r="C227" s="7">
        <f t="shared" si="55"/>
        <v>10</v>
      </c>
      <c r="D227" s="5"/>
      <c r="E227" s="5">
        <v>317.09999999999997</v>
      </c>
      <c r="F227" s="5">
        <f t="shared" si="57"/>
        <v>5.7592171815443018</v>
      </c>
      <c r="G227" s="5">
        <f t="shared" si="60"/>
        <v>340.6</v>
      </c>
      <c r="H227" s="5">
        <f t="shared" si="61"/>
        <v>0</v>
      </c>
      <c r="I227" s="5">
        <f t="shared" si="62"/>
        <v>5.8307087682285879</v>
      </c>
      <c r="J227" s="5">
        <f t="shared" si="63"/>
        <v>-7.1491586684286013E-2</v>
      </c>
      <c r="K227" s="5">
        <f t="shared" si="70"/>
        <v>-2.3503185453017217E-2</v>
      </c>
      <c r="L227">
        <v>84.4</v>
      </c>
      <c r="M227">
        <f t="shared" si="58"/>
        <v>4.4355674016019115</v>
      </c>
      <c r="N227">
        <f t="shared" si="64"/>
        <v>93.21</v>
      </c>
      <c r="O227">
        <f t="shared" si="65"/>
        <v>-3.3300000000000125</v>
      </c>
      <c r="P227">
        <f t="shared" si="66"/>
        <v>4.5348550120730655</v>
      </c>
      <c r="Q227">
        <f t="shared" si="67"/>
        <v>-9.9287610471153975E-2</v>
      </c>
      <c r="R227">
        <f t="shared" si="71"/>
        <v>-3.5102418159281612E-2</v>
      </c>
      <c r="S227" s="16">
        <v>2018.05</v>
      </c>
      <c r="T227" s="15">
        <f t="shared" si="68"/>
        <v>1972.29</v>
      </c>
      <c r="U227" s="15">
        <f t="shared" si="69"/>
        <v>-31.079999999999927</v>
      </c>
      <c r="V227" s="11">
        <v>237.43299999999999</v>
      </c>
      <c r="W227" s="22">
        <f t="shared" si="59"/>
        <v>5.4698854784123627</v>
      </c>
      <c r="X227" s="13">
        <v>0</v>
      </c>
    </row>
    <row r="228" spans="1:24" x14ac:dyDescent="0.25">
      <c r="A228" s="2">
        <v>41958</v>
      </c>
      <c r="B228" s="7">
        <f t="shared" si="54"/>
        <v>2014</v>
      </c>
      <c r="C228" s="7">
        <f t="shared" si="55"/>
        <v>11</v>
      </c>
      <c r="D228" s="5"/>
      <c r="E228" s="5">
        <v>291.2</v>
      </c>
      <c r="F228" s="5">
        <f t="shared" si="57"/>
        <v>5.6740103163225308</v>
      </c>
      <c r="G228" s="5">
        <f t="shared" si="60"/>
        <v>317.09999999999997</v>
      </c>
      <c r="H228" s="5">
        <f t="shared" si="61"/>
        <v>0</v>
      </c>
      <c r="I228" s="5">
        <f t="shared" si="62"/>
        <v>5.7592171815443018</v>
      </c>
      <c r="J228" s="5">
        <f t="shared" si="63"/>
        <v>-8.5206865221771011E-2</v>
      </c>
      <c r="K228" s="5">
        <f t="shared" si="70"/>
        <v>-7.1491586684286013E-2</v>
      </c>
      <c r="L228">
        <v>75.790000000000006</v>
      </c>
      <c r="M228">
        <f t="shared" si="58"/>
        <v>4.3279663578239376</v>
      </c>
      <c r="N228">
        <f t="shared" si="64"/>
        <v>84.4</v>
      </c>
      <c r="O228">
        <f t="shared" si="65"/>
        <v>-8.8099999999999881</v>
      </c>
      <c r="P228">
        <f t="shared" si="66"/>
        <v>4.4355674016019115</v>
      </c>
      <c r="Q228">
        <f t="shared" si="67"/>
        <v>-0.10760104377797397</v>
      </c>
      <c r="R228">
        <f t="shared" si="71"/>
        <v>-9.9287610471153975E-2</v>
      </c>
      <c r="S228" s="16">
        <v>2067.56</v>
      </c>
      <c r="T228" s="15">
        <f t="shared" si="68"/>
        <v>2018.05</v>
      </c>
      <c r="U228" s="15">
        <f t="shared" si="69"/>
        <v>45.759999999999991</v>
      </c>
      <c r="V228" s="11">
        <v>236.15100000000001</v>
      </c>
      <c r="W228" s="22">
        <f t="shared" si="59"/>
        <v>5.464471430929815</v>
      </c>
      <c r="X228" s="13">
        <v>0</v>
      </c>
    </row>
    <row r="229" spans="1:24" x14ac:dyDescent="0.25">
      <c r="A229" s="2">
        <v>41988</v>
      </c>
      <c r="B229" s="7">
        <f t="shared" si="54"/>
        <v>2014</v>
      </c>
      <c r="C229" s="7">
        <f t="shared" si="55"/>
        <v>12</v>
      </c>
      <c r="D229" s="5"/>
      <c r="E229" s="5">
        <v>254.3</v>
      </c>
      <c r="F229" s="5">
        <f t="shared" si="57"/>
        <v>5.5385146724280743</v>
      </c>
      <c r="G229" s="5">
        <f t="shared" si="60"/>
        <v>291.2</v>
      </c>
      <c r="H229" s="5">
        <f t="shared" si="61"/>
        <v>0</v>
      </c>
      <c r="I229" s="5">
        <f t="shared" si="62"/>
        <v>5.6740103163225308</v>
      </c>
      <c r="J229" s="5">
        <f t="shared" si="63"/>
        <v>-0.13549564389445656</v>
      </c>
      <c r="K229" s="5">
        <f t="shared" si="70"/>
        <v>-8.5206865221771011E-2</v>
      </c>
      <c r="L229">
        <v>59.29</v>
      </c>
      <c r="M229">
        <f t="shared" si="58"/>
        <v>4.0824406577192764</v>
      </c>
      <c r="N229">
        <f t="shared" si="64"/>
        <v>75.790000000000006</v>
      </c>
      <c r="O229">
        <f t="shared" si="65"/>
        <v>-8.61</v>
      </c>
      <c r="P229">
        <f t="shared" si="66"/>
        <v>4.3279663578239376</v>
      </c>
      <c r="Q229">
        <f t="shared" si="67"/>
        <v>-0.24552570010466113</v>
      </c>
      <c r="R229">
        <f t="shared" si="71"/>
        <v>-0.10760104377797397</v>
      </c>
      <c r="S229" s="16">
        <v>2058.9</v>
      </c>
      <c r="T229" s="15">
        <f t="shared" si="68"/>
        <v>2067.56</v>
      </c>
      <c r="U229" s="15">
        <f t="shared" si="69"/>
        <v>49.509999999999991</v>
      </c>
      <c r="V229" s="11">
        <v>234.81200000000001</v>
      </c>
      <c r="W229" s="22">
        <f t="shared" si="59"/>
        <v>5.45878519397339</v>
      </c>
      <c r="X229" s="13">
        <v>0</v>
      </c>
    </row>
    <row r="230" spans="1:24" x14ac:dyDescent="0.25">
      <c r="A230" s="2">
        <v>42019</v>
      </c>
      <c r="B230" s="7">
        <f t="shared" si="54"/>
        <v>2015</v>
      </c>
      <c r="C230" s="7">
        <f t="shared" si="55"/>
        <v>1</v>
      </c>
      <c r="D230" s="5"/>
      <c r="E230" s="5">
        <v>211.60000000000002</v>
      </c>
      <c r="F230" s="5">
        <f t="shared" si="57"/>
        <v>5.3546976999841442</v>
      </c>
      <c r="G230" s="5">
        <f t="shared" si="60"/>
        <v>254.3</v>
      </c>
      <c r="H230" s="5">
        <f t="shared" si="61"/>
        <v>0</v>
      </c>
      <c r="I230" s="5">
        <f t="shared" si="62"/>
        <v>5.5385146724280743</v>
      </c>
      <c r="J230" s="5">
        <f t="shared" si="63"/>
        <v>-0.18381697244393003</v>
      </c>
      <c r="K230" s="5">
        <f t="shared" si="70"/>
        <v>-0.13549564389445656</v>
      </c>
      <c r="L230">
        <v>47.22</v>
      </c>
      <c r="M230">
        <f t="shared" si="58"/>
        <v>3.8548175316573667</v>
      </c>
      <c r="N230">
        <f t="shared" si="64"/>
        <v>59.29</v>
      </c>
      <c r="O230">
        <f t="shared" si="65"/>
        <v>-16.500000000000007</v>
      </c>
      <c r="P230">
        <f t="shared" si="66"/>
        <v>4.0824406577192764</v>
      </c>
      <c r="Q230">
        <f t="shared" si="67"/>
        <v>-0.22762312606190971</v>
      </c>
      <c r="R230">
        <f t="shared" si="71"/>
        <v>-0.24552570010466113</v>
      </c>
      <c r="S230" s="16">
        <v>1994.99</v>
      </c>
      <c r="T230" s="15">
        <f t="shared" si="68"/>
        <v>2058.9</v>
      </c>
      <c r="U230" s="15">
        <f t="shared" si="69"/>
        <v>-8.6599999999998545</v>
      </c>
      <c r="V230" s="11">
        <v>233.70699999999999</v>
      </c>
      <c r="W230" s="22">
        <f t="shared" si="59"/>
        <v>5.4540681940273403</v>
      </c>
      <c r="X230" s="13">
        <v>0</v>
      </c>
    </row>
    <row r="231" spans="1:24" x14ac:dyDescent="0.25">
      <c r="A231" s="2">
        <v>42050</v>
      </c>
      <c r="B231" s="7">
        <f t="shared" si="54"/>
        <v>2015</v>
      </c>
      <c r="C231" s="7">
        <f t="shared" si="55"/>
        <v>2</v>
      </c>
      <c r="D231" s="5"/>
      <c r="E231" s="5">
        <v>221.60000000000002</v>
      </c>
      <c r="F231" s="5">
        <f t="shared" si="57"/>
        <v>5.4008739548731288</v>
      </c>
      <c r="G231" s="5">
        <f t="shared" si="60"/>
        <v>211.60000000000002</v>
      </c>
      <c r="H231" s="5">
        <f t="shared" si="61"/>
        <v>0</v>
      </c>
      <c r="I231" s="5">
        <f t="shared" si="62"/>
        <v>5.3546976999841442</v>
      </c>
      <c r="J231" s="5">
        <f t="shared" si="63"/>
        <v>4.617625488898458E-2</v>
      </c>
      <c r="K231" s="5">
        <f t="shared" si="70"/>
        <v>-0.18381697244393003</v>
      </c>
      <c r="L231">
        <v>50.58</v>
      </c>
      <c r="M231">
        <f t="shared" si="58"/>
        <v>3.923556241241819</v>
      </c>
      <c r="N231">
        <f t="shared" si="64"/>
        <v>47.22</v>
      </c>
      <c r="O231">
        <f t="shared" si="65"/>
        <v>-12.07</v>
      </c>
      <c r="P231">
        <f t="shared" si="66"/>
        <v>3.8548175316573667</v>
      </c>
      <c r="Q231">
        <f t="shared" si="67"/>
        <v>6.8738709584452273E-2</v>
      </c>
      <c r="R231">
        <f t="shared" si="71"/>
        <v>-0.22762312606190971</v>
      </c>
      <c r="S231" s="16">
        <v>2104.5</v>
      </c>
      <c r="T231" s="15">
        <f t="shared" si="68"/>
        <v>1994.99</v>
      </c>
      <c r="U231" s="15">
        <f t="shared" si="69"/>
        <v>-63.910000000000082</v>
      </c>
      <c r="V231" s="11">
        <v>234.72200000000001</v>
      </c>
      <c r="W231" s="22">
        <f t="shared" si="59"/>
        <v>5.4584018351490995</v>
      </c>
      <c r="X231" s="13">
        <v>0</v>
      </c>
    </row>
    <row r="232" spans="1:24" x14ac:dyDescent="0.25">
      <c r="A232" s="2">
        <v>42078</v>
      </c>
      <c r="B232" s="7">
        <f t="shared" si="54"/>
        <v>2015</v>
      </c>
      <c r="C232" s="7">
        <f t="shared" si="55"/>
        <v>3</v>
      </c>
      <c r="D232" s="5"/>
      <c r="E232" s="5">
        <v>246.4</v>
      </c>
      <c r="F232" s="5">
        <f t="shared" si="57"/>
        <v>5.5069562316593643</v>
      </c>
      <c r="G232" s="5">
        <f t="shared" si="60"/>
        <v>221.60000000000002</v>
      </c>
      <c r="H232" s="5">
        <f t="shared" si="61"/>
        <v>0</v>
      </c>
      <c r="I232" s="5">
        <f t="shared" si="62"/>
        <v>5.4008739548731288</v>
      </c>
      <c r="J232" s="5">
        <f t="shared" si="63"/>
        <v>0.1060822767862355</v>
      </c>
      <c r="K232" s="5">
        <f t="shared" si="70"/>
        <v>4.617625488898458E-2</v>
      </c>
      <c r="L232">
        <v>47.82</v>
      </c>
      <c r="M232">
        <f t="shared" si="58"/>
        <v>3.8674439620301788</v>
      </c>
      <c r="N232">
        <f t="shared" si="64"/>
        <v>50.58</v>
      </c>
      <c r="O232">
        <f t="shared" si="65"/>
        <v>3.3599999999999994</v>
      </c>
      <c r="P232">
        <f t="shared" si="66"/>
        <v>3.923556241241819</v>
      </c>
      <c r="Q232">
        <f t="shared" si="67"/>
        <v>-5.6112279211640192E-2</v>
      </c>
      <c r="R232">
        <f t="shared" si="71"/>
        <v>6.8738709584452273E-2</v>
      </c>
      <c r="S232" s="16">
        <v>2067.89</v>
      </c>
      <c r="T232" s="15">
        <f t="shared" si="68"/>
        <v>2104.5</v>
      </c>
      <c r="U232" s="15">
        <f t="shared" si="69"/>
        <v>109.50999999999999</v>
      </c>
      <c r="V232" s="11">
        <v>236.119</v>
      </c>
      <c r="W232" s="22">
        <f t="shared" si="59"/>
        <v>5.4643359152288431</v>
      </c>
      <c r="X232" s="13">
        <v>0</v>
      </c>
    </row>
    <row r="233" spans="1:24" x14ac:dyDescent="0.25">
      <c r="A233" s="2">
        <v>42109</v>
      </c>
      <c r="B233" s="7">
        <f t="shared" si="54"/>
        <v>2015</v>
      </c>
      <c r="C233" s="7">
        <f t="shared" si="55"/>
        <v>4</v>
      </c>
      <c r="D233" s="5"/>
      <c r="E233" s="5">
        <v>246.89999999999998</v>
      </c>
      <c r="F233" s="5">
        <f t="shared" si="57"/>
        <v>5.5089833963511339</v>
      </c>
      <c r="G233" s="5">
        <f t="shared" si="60"/>
        <v>246.4</v>
      </c>
      <c r="H233" s="5">
        <f t="shared" si="61"/>
        <v>0</v>
      </c>
      <c r="I233" s="5">
        <f t="shared" si="62"/>
        <v>5.5069562316593643</v>
      </c>
      <c r="J233" s="5">
        <f t="shared" si="63"/>
        <v>2.0271646917695563E-3</v>
      </c>
      <c r="K233" s="5">
        <f t="shared" si="70"/>
        <v>0.1060822767862355</v>
      </c>
      <c r="L233">
        <v>54.45</v>
      </c>
      <c r="M233">
        <f t="shared" si="58"/>
        <v>3.9972828493789696</v>
      </c>
      <c r="N233">
        <f t="shared" si="64"/>
        <v>47.82</v>
      </c>
      <c r="O233">
        <f t="shared" si="65"/>
        <v>-2.759999999999998</v>
      </c>
      <c r="P233">
        <f t="shared" si="66"/>
        <v>3.8674439620301788</v>
      </c>
      <c r="Q233">
        <f t="shared" si="67"/>
        <v>0.12983888734879079</v>
      </c>
      <c r="R233">
        <f t="shared" si="71"/>
        <v>-5.6112279211640192E-2</v>
      </c>
      <c r="S233" s="16">
        <v>2085.5100000000002</v>
      </c>
      <c r="T233" s="15">
        <f t="shared" si="68"/>
        <v>2067.89</v>
      </c>
      <c r="U233" s="15">
        <f t="shared" si="69"/>
        <v>-36.610000000000127</v>
      </c>
      <c r="V233" s="11">
        <v>236.59899999999999</v>
      </c>
      <c r="W233" s="22">
        <f t="shared" si="59"/>
        <v>5.4663667249926666</v>
      </c>
      <c r="X233" s="13">
        <v>0</v>
      </c>
    </row>
    <row r="234" spans="1:24" x14ac:dyDescent="0.25">
      <c r="A234" s="2">
        <v>42139</v>
      </c>
      <c r="B234" s="7">
        <f t="shared" si="54"/>
        <v>2015</v>
      </c>
      <c r="C234" s="7">
        <f t="shared" si="55"/>
        <v>5</v>
      </c>
      <c r="D234" s="5"/>
      <c r="E234" s="5">
        <v>271.8</v>
      </c>
      <c r="F234" s="5">
        <f t="shared" si="57"/>
        <v>5.6050665017170438</v>
      </c>
      <c r="G234" s="5">
        <f t="shared" si="60"/>
        <v>246.89999999999998</v>
      </c>
      <c r="H234" s="5">
        <f t="shared" si="61"/>
        <v>0</v>
      </c>
      <c r="I234" s="5">
        <f t="shared" si="62"/>
        <v>5.5089833963511339</v>
      </c>
      <c r="J234" s="5">
        <f t="shared" si="63"/>
        <v>9.6083105365909915E-2</v>
      </c>
      <c r="K234" s="5">
        <f t="shared" si="70"/>
        <v>2.0271646917695563E-3</v>
      </c>
      <c r="L234">
        <v>59.27</v>
      </c>
      <c r="M234">
        <f t="shared" si="58"/>
        <v>4.0821032757997466</v>
      </c>
      <c r="N234">
        <f t="shared" si="64"/>
        <v>54.45</v>
      </c>
      <c r="O234">
        <f t="shared" si="65"/>
        <v>6.6300000000000026</v>
      </c>
      <c r="P234">
        <f t="shared" si="66"/>
        <v>3.9972828493789696</v>
      </c>
      <c r="Q234">
        <f t="shared" si="67"/>
        <v>8.4820426420777029E-2</v>
      </c>
      <c r="R234">
        <f t="shared" si="71"/>
        <v>0.12983888734879079</v>
      </c>
      <c r="S234" s="16">
        <v>2107.39</v>
      </c>
      <c r="T234" s="15">
        <f t="shared" si="68"/>
        <v>2085.5100000000002</v>
      </c>
      <c r="U234" s="15">
        <f t="shared" si="69"/>
        <v>17.620000000000346</v>
      </c>
      <c r="V234" s="11">
        <v>237.80500000000001</v>
      </c>
      <c r="W234" s="22">
        <f t="shared" si="59"/>
        <v>5.4714510101079661</v>
      </c>
      <c r="X234" s="13">
        <v>0</v>
      </c>
    </row>
    <row r="235" spans="1:24" x14ac:dyDescent="0.25">
      <c r="A235" s="2">
        <v>42170</v>
      </c>
      <c r="B235" s="7">
        <f t="shared" si="54"/>
        <v>2015</v>
      </c>
      <c r="C235" s="7">
        <f t="shared" si="55"/>
        <v>6</v>
      </c>
      <c r="D235" s="5"/>
      <c r="E235" s="5">
        <v>280.2</v>
      </c>
      <c r="F235" s="5">
        <f t="shared" si="57"/>
        <v>5.635503633902907</v>
      </c>
      <c r="G235" s="5">
        <f t="shared" si="60"/>
        <v>271.8</v>
      </c>
      <c r="H235" s="5">
        <f t="shared" si="61"/>
        <v>0</v>
      </c>
      <c r="I235" s="5">
        <f t="shared" si="62"/>
        <v>5.6050665017170438</v>
      </c>
      <c r="J235" s="5">
        <f t="shared" si="63"/>
        <v>3.0437132185863192E-2</v>
      </c>
      <c r="K235" s="5">
        <f t="shared" si="70"/>
        <v>9.6083105365909915E-2</v>
      </c>
      <c r="L235">
        <v>59.82</v>
      </c>
      <c r="M235">
        <f t="shared" si="58"/>
        <v>4.0913400532018018</v>
      </c>
      <c r="N235">
        <f t="shared" si="64"/>
        <v>59.27</v>
      </c>
      <c r="O235">
        <f t="shared" si="65"/>
        <v>4.82</v>
      </c>
      <c r="P235">
        <f t="shared" si="66"/>
        <v>4.0821032757997466</v>
      </c>
      <c r="Q235">
        <f t="shared" si="67"/>
        <v>9.2367774020551963E-3</v>
      </c>
      <c r="R235">
        <f t="shared" si="71"/>
        <v>8.4820426420777029E-2</v>
      </c>
      <c r="S235" s="16">
        <v>2063.11</v>
      </c>
      <c r="T235" s="15">
        <f t="shared" si="68"/>
        <v>2107.39</v>
      </c>
      <c r="U235" s="15">
        <f t="shared" si="69"/>
        <v>21.879999999999654</v>
      </c>
      <c r="V235" s="11">
        <v>238.63800000000001</v>
      </c>
      <c r="W235" s="22">
        <f t="shared" si="59"/>
        <v>5.4749477593467004</v>
      </c>
      <c r="X235" s="13">
        <v>0</v>
      </c>
    </row>
    <row r="236" spans="1:24" x14ac:dyDescent="0.25">
      <c r="A236" s="2">
        <v>42200</v>
      </c>
      <c r="B236" s="7">
        <f t="shared" si="54"/>
        <v>2015</v>
      </c>
      <c r="C236" s="7">
        <f t="shared" si="55"/>
        <v>7</v>
      </c>
      <c r="D236" s="5"/>
      <c r="E236" s="5">
        <v>279.39999999999998</v>
      </c>
      <c r="F236" s="5">
        <f t="shared" si="57"/>
        <v>5.6326444468228614</v>
      </c>
      <c r="G236" s="5">
        <f t="shared" si="60"/>
        <v>280.2</v>
      </c>
      <c r="H236" s="5">
        <f t="shared" si="61"/>
        <v>0</v>
      </c>
      <c r="I236" s="5">
        <f t="shared" si="62"/>
        <v>5.635503633902907</v>
      </c>
      <c r="J236" s="5">
        <f t="shared" si="63"/>
        <v>-2.8591870800456221E-3</v>
      </c>
      <c r="K236" s="5">
        <f t="shared" si="70"/>
        <v>3.0437132185863192E-2</v>
      </c>
      <c r="L236">
        <v>50.9</v>
      </c>
      <c r="M236">
        <f t="shared" si="58"/>
        <v>3.929862923556477</v>
      </c>
      <c r="N236">
        <f t="shared" si="64"/>
        <v>59.82</v>
      </c>
      <c r="O236">
        <f t="shared" si="65"/>
        <v>0.54999999999999716</v>
      </c>
      <c r="P236">
        <f t="shared" si="66"/>
        <v>4.0913400532018018</v>
      </c>
      <c r="Q236">
        <f t="shared" si="67"/>
        <v>-0.16147712964532479</v>
      </c>
      <c r="R236">
        <f t="shared" si="71"/>
        <v>9.2367774020551963E-3</v>
      </c>
      <c r="S236" s="16">
        <v>2103.84</v>
      </c>
      <c r="T236" s="15">
        <f t="shared" si="68"/>
        <v>2063.11</v>
      </c>
      <c r="U236" s="15">
        <f t="shared" si="69"/>
        <v>-44.279999999999745</v>
      </c>
      <c r="V236" s="11">
        <v>238.654</v>
      </c>
      <c r="W236" s="22">
        <f t="shared" si="59"/>
        <v>5.4750148042584357</v>
      </c>
      <c r="X236" s="13">
        <v>0</v>
      </c>
    </row>
    <row r="237" spans="1:24" x14ac:dyDescent="0.25">
      <c r="A237" s="2">
        <v>42231</v>
      </c>
      <c r="B237" s="7">
        <f t="shared" si="54"/>
        <v>2015</v>
      </c>
      <c r="C237" s="7">
        <f t="shared" si="55"/>
        <v>8</v>
      </c>
      <c r="D237" s="5"/>
      <c r="E237" s="5">
        <v>263.60000000000002</v>
      </c>
      <c r="F237" s="5">
        <f t="shared" si="57"/>
        <v>5.5744328026283521</v>
      </c>
      <c r="G237" s="5">
        <f t="shared" si="60"/>
        <v>279.39999999999998</v>
      </c>
      <c r="H237" s="5">
        <f t="shared" si="61"/>
        <v>0</v>
      </c>
      <c r="I237" s="5">
        <f t="shared" si="62"/>
        <v>5.6326444468228614</v>
      </c>
      <c r="J237" s="5">
        <f t="shared" si="63"/>
        <v>-5.8211644194509304E-2</v>
      </c>
      <c r="K237" s="5">
        <f t="shared" si="70"/>
        <v>-2.8591870800456221E-3</v>
      </c>
      <c r="L237">
        <v>42.87</v>
      </c>
      <c r="M237">
        <f t="shared" si="58"/>
        <v>3.7581722806098856</v>
      </c>
      <c r="N237">
        <f t="shared" si="64"/>
        <v>50.9</v>
      </c>
      <c r="O237">
        <f t="shared" si="65"/>
        <v>-8.9200000000000017</v>
      </c>
      <c r="P237">
        <f t="shared" si="66"/>
        <v>3.929862923556477</v>
      </c>
      <c r="Q237">
        <f t="shared" si="67"/>
        <v>-0.17169064294659142</v>
      </c>
      <c r="R237">
        <f t="shared" si="71"/>
        <v>-0.16147712964532479</v>
      </c>
      <c r="S237" s="16">
        <v>1972.18</v>
      </c>
      <c r="T237" s="15">
        <f t="shared" si="68"/>
        <v>2103.84</v>
      </c>
      <c r="U237" s="15">
        <f t="shared" si="69"/>
        <v>40.730000000000018</v>
      </c>
      <c r="V237" s="11">
        <v>238.316</v>
      </c>
      <c r="W237" s="22">
        <f t="shared" si="59"/>
        <v>5.4735975241084143</v>
      </c>
      <c r="X237" s="13">
        <v>0</v>
      </c>
    </row>
    <row r="238" spans="1:24" x14ac:dyDescent="0.25">
      <c r="A238" s="2">
        <v>42262</v>
      </c>
      <c r="B238" s="7">
        <f t="shared" si="54"/>
        <v>2015</v>
      </c>
      <c r="C238" s="7">
        <f t="shared" si="55"/>
        <v>9</v>
      </c>
      <c r="D238" s="5"/>
      <c r="E238" s="5">
        <v>236.50000000000003</v>
      </c>
      <c r="F238" s="5">
        <f t="shared" si="57"/>
        <v>5.4659482079319881</v>
      </c>
      <c r="G238" s="5">
        <f t="shared" si="60"/>
        <v>263.60000000000002</v>
      </c>
      <c r="H238" s="5">
        <f t="shared" si="61"/>
        <v>0</v>
      </c>
      <c r="I238" s="5">
        <f t="shared" si="62"/>
        <v>5.5744328026283521</v>
      </c>
      <c r="J238" s="5">
        <f t="shared" si="63"/>
        <v>-0.10848459469636396</v>
      </c>
      <c r="K238" s="5">
        <f t="shared" si="70"/>
        <v>-5.8211644194509304E-2</v>
      </c>
      <c r="L238">
        <v>45.48</v>
      </c>
      <c r="M238">
        <f t="shared" si="58"/>
        <v>3.8172726688823353</v>
      </c>
      <c r="N238">
        <f t="shared" si="64"/>
        <v>42.87</v>
      </c>
      <c r="O238">
        <f t="shared" si="65"/>
        <v>-8.0300000000000011</v>
      </c>
      <c r="P238">
        <f t="shared" si="66"/>
        <v>3.7581722806098856</v>
      </c>
      <c r="Q238">
        <f t="shared" si="67"/>
        <v>5.9100388272449678E-2</v>
      </c>
      <c r="R238">
        <f t="shared" si="71"/>
        <v>-0.17169064294659142</v>
      </c>
      <c r="S238" s="16">
        <v>1920.03</v>
      </c>
      <c r="T238" s="15">
        <f t="shared" si="68"/>
        <v>1972.18</v>
      </c>
      <c r="U238" s="15">
        <f t="shared" si="69"/>
        <v>-131.66000000000008</v>
      </c>
      <c r="V238" s="11">
        <v>237.94499999999999</v>
      </c>
      <c r="W238" s="22">
        <f t="shared" si="59"/>
        <v>5.4720395545285285</v>
      </c>
      <c r="X238" s="13">
        <v>0</v>
      </c>
    </row>
    <row r="239" spans="1:24" x14ac:dyDescent="0.25">
      <c r="A239" s="2">
        <v>42292</v>
      </c>
      <c r="B239" s="7">
        <f t="shared" si="54"/>
        <v>2015</v>
      </c>
      <c r="C239" s="7">
        <f t="shared" si="55"/>
        <v>10</v>
      </c>
      <c r="D239" s="5"/>
      <c r="E239" s="5">
        <v>229</v>
      </c>
      <c r="F239" s="5">
        <f t="shared" si="57"/>
        <v>5.43372200355424</v>
      </c>
      <c r="G239" s="5">
        <f t="shared" si="60"/>
        <v>236.50000000000003</v>
      </c>
      <c r="H239" s="5">
        <f t="shared" si="61"/>
        <v>0</v>
      </c>
      <c r="I239" s="5">
        <f t="shared" si="62"/>
        <v>5.4659482079319881</v>
      </c>
      <c r="J239" s="5">
        <f t="shared" si="63"/>
        <v>-3.2226204377748147E-2</v>
      </c>
      <c r="K239" s="5">
        <f t="shared" si="70"/>
        <v>-0.10848459469636396</v>
      </c>
      <c r="L239">
        <v>46.22</v>
      </c>
      <c r="M239">
        <f t="shared" si="58"/>
        <v>3.8334126048462345</v>
      </c>
      <c r="N239">
        <f t="shared" si="64"/>
        <v>45.48</v>
      </c>
      <c r="O239">
        <f t="shared" si="65"/>
        <v>2.6099999999999994</v>
      </c>
      <c r="P239">
        <f t="shared" si="66"/>
        <v>3.8172726688823353</v>
      </c>
      <c r="Q239">
        <f t="shared" si="67"/>
        <v>1.6139935963899177E-2</v>
      </c>
      <c r="R239">
        <f t="shared" si="71"/>
        <v>5.9100388272449678E-2</v>
      </c>
      <c r="S239" s="16">
        <v>2079.36</v>
      </c>
      <c r="T239" s="15">
        <f t="shared" si="68"/>
        <v>1920.03</v>
      </c>
      <c r="U239" s="15">
        <f t="shared" si="69"/>
        <v>-52.150000000000091</v>
      </c>
      <c r="V239" s="11">
        <v>237.83799999999999</v>
      </c>
      <c r="W239" s="22">
        <f t="shared" si="59"/>
        <v>5.4715897696400226</v>
      </c>
      <c r="X239" s="13">
        <v>0</v>
      </c>
    </row>
    <row r="240" spans="1:24" x14ac:dyDescent="0.25">
      <c r="A240" s="2">
        <v>42323</v>
      </c>
      <c r="B240" s="7">
        <f t="shared" si="54"/>
        <v>2015</v>
      </c>
      <c r="C240" s="7">
        <f t="shared" si="55"/>
        <v>11</v>
      </c>
      <c r="D240" s="5"/>
      <c r="E240" s="5">
        <v>215.79999999999998</v>
      </c>
      <c r="F240" s="5">
        <f t="shared" si="57"/>
        <v>5.3743520528240341</v>
      </c>
      <c r="G240" s="5">
        <f t="shared" si="60"/>
        <v>229</v>
      </c>
      <c r="H240" s="5">
        <f t="shared" si="61"/>
        <v>0</v>
      </c>
      <c r="I240" s="5">
        <f t="shared" si="62"/>
        <v>5.43372200355424</v>
      </c>
      <c r="J240" s="5">
        <f t="shared" si="63"/>
        <v>-5.93699507302059E-2</v>
      </c>
      <c r="K240" s="5">
        <f t="shared" si="70"/>
        <v>-3.2226204377748147E-2</v>
      </c>
      <c r="L240">
        <v>42.39</v>
      </c>
      <c r="M240">
        <f t="shared" si="58"/>
        <v>3.7469124853645459</v>
      </c>
      <c r="N240">
        <f t="shared" si="64"/>
        <v>46.22</v>
      </c>
      <c r="O240">
        <f t="shared" si="65"/>
        <v>0.74000000000000199</v>
      </c>
      <c r="P240">
        <f t="shared" si="66"/>
        <v>3.8334126048462345</v>
      </c>
      <c r="Q240">
        <f t="shared" si="67"/>
        <v>-8.6500119481688564E-2</v>
      </c>
      <c r="R240">
        <f t="shared" si="71"/>
        <v>1.6139935963899177E-2</v>
      </c>
      <c r="S240" s="16">
        <v>2080.41</v>
      </c>
      <c r="T240" s="15">
        <f t="shared" si="68"/>
        <v>2079.36</v>
      </c>
      <c r="U240" s="15">
        <f t="shared" si="69"/>
        <v>159.33000000000015</v>
      </c>
      <c r="V240" s="11">
        <v>237.33600000000001</v>
      </c>
      <c r="W240" s="22">
        <f t="shared" si="59"/>
        <v>5.4694768586357991</v>
      </c>
      <c r="X240" s="13">
        <v>0</v>
      </c>
    </row>
    <row r="241" spans="1:24" x14ac:dyDescent="0.25">
      <c r="A241" s="2">
        <v>42353</v>
      </c>
      <c r="B241" s="7">
        <f t="shared" si="54"/>
        <v>2015</v>
      </c>
      <c r="C241" s="7">
        <f t="shared" si="55"/>
        <v>12</v>
      </c>
      <c r="D241" s="5"/>
      <c r="E241" s="5">
        <v>203.79999999999998</v>
      </c>
      <c r="F241" s="5">
        <f t="shared" si="57"/>
        <v>5.3171391207886245</v>
      </c>
      <c r="G241" s="5">
        <f t="shared" si="60"/>
        <v>215.79999999999998</v>
      </c>
      <c r="H241" s="5">
        <f t="shared" si="61"/>
        <v>0</v>
      </c>
      <c r="I241" s="5">
        <f t="shared" si="62"/>
        <v>5.3743520528240341</v>
      </c>
      <c r="J241" s="5">
        <f t="shared" si="63"/>
        <v>-5.7212932035409558E-2</v>
      </c>
      <c r="K241" s="5">
        <f t="shared" si="70"/>
        <v>-5.93699507302059E-2</v>
      </c>
      <c r="L241">
        <v>37.19</v>
      </c>
      <c r="M241">
        <f t="shared" si="58"/>
        <v>3.6160399079369787</v>
      </c>
      <c r="N241">
        <f t="shared" si="64"/>
        <v>42.39</v>
      </c>
      <c r="O241">
        <f t="shared" si="65"/>
        <v>-3.8299999999999983</v>
      </c>
      <c r="P241">
        <f t="shared" si="66"/>
        <v>3.7469124853645459</v>
      </c>
      <c r="Q241">
        <f t="shared" si="67"/>
        <v>-0.13087257742756719</v>
      </c>
      <c r="R241">
        <f t="shared" si="71"/>
        <v>-8.6500119481688564E-2</v>
      </c>
      <c r="S241" s="16">
        <v>2043.94</v>
      </c>
      <c r="T241" s="15">
        <f t="shared" si="68"/>
        <v>2080.41</v>
      </c>
      <c r="U241" s="15">
        <f t="shared" si="69"/>
        <v>1.0499999999997272</v>
      </c>
      <c r="V241" s="11">
        <v>236.52500000000001</v>
      </c>
      <c r="W241" s="22">
        <f t="shared" si="59"/>
        <v>5.4660539105905084</v>
      </c>
      <c r="X241" s="13">
        <v>0</v>
      </c>
    </row>
    <row r="242" spans="1:24" x14ac:dyDescent="0.25">
      <c r="G242" s="5"/>
      <c r="H242" s="5"/>
      <c r="I242" s="5"/>
      <c r="J242" s="5"/>
      <c r="K242" s="5"/>
      <c r="V242" s="9"/>
      <c r="W242" s="23"/>
      <c r="X242" s="13"/>
    </row>
    <row r="243" spans="1:24" x14ac:dyDescent="0.25">
      <c r="G243" s="5"/>
      <c r="H243" s="5"/>
      <c r="I243" s="5"/>
      <c r="J243" s="5"/>
      <c r="K243" s="5"/>
      <c r="V243" s="9"/>
      <c r="W243" s="23"/>
      <c r="X243" s="13"/>
    </row>
    <row r="244" spans="1:24" x14ac:dyDescent="0.25">
      <c r="G244" s="5"/>
      <c r="H244" s="5"/>
      <c r="I244" s="5"/>
      <c r="J244" s="5"/>
      <c r="K244" s="5"/>
      <c r="V244" s="9"/>
      <c r="W244" s="23"/>
      <c r="X244" s="13"/>
    </row>
    <row r="245" spans="1:24" x14ac:dyDescent="0.25">
      <c r="G245" s="5"/>
      <c r="H245" s="5"/>
      <c r="I245" s="5"/>
      <c r="J245" s="5"/>
      <c r="K245" s="5"/>
      <c r="V245" s="9"/>
      <c r="W245" s="23"/>
      <c r="X245" s="13"/>
    </row>
    <row r="246" spans="1:24" x14ac:dyDescent="0.25">
      <c r="G246" s="5"/>
      <c r="H246" s="5"/>
      <c r="I246" s="5"/>
      <c r="J246" s="5"/>
      <c r="K246" s="5"/>
      <c r="V246" s="9"/>
      <c r="W246" s="23"/>
      <c r="X246" s="13"/>
    </row>
    <row r="247" spans="1:24" x14ac:dyDescent="0.25">
      <c r="G247" s="5"/>
      <c r="H247" s="5"/>
      <c r="I247" s="5"/>
      <c r="J247" s="5"/>
      <c r="K247" s="5"/>
      <c r="V247" s="9"/>
      <c r="W247" s="23"/>
      <c r="X247" s="13"/>
    </row>
    <row r="248" spans="1:24" x14ac:dyDescent="0.25">
      <c r="G248" s="5"/>
      <c r="H248" s="5"/>
      <c r="I248" s="5"/>
      <c r="J248" s="5"/>
      <c r="K248" s="5"/>
      <c r="V248" s="9"/>
      <c r="W248" s="23"/>
      <c r="X248" s="13"/>
    </row>
    <row r="249" spans="1:24" x14ac:dyDescent="0.25">
      <c r="G249" s="5"/>
      <c r="H249" s="5"/>
      <c r="I249" s="5"/>
      <c r="J249" s="5"/>
      <c r="K249" s="5"/>
      <c r="V249" s="9"/>
      <c r="W249" s="23"/>
      <c r="X249" s="13"/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1"/>
  <sheetViews>
    <sheetView workbookViewId="0"/>
  </sheetViews>
  <sheetFormatPr defaultRowHeight="15" x14ac:dyDescent="0.25"/>
  <cols>
    <col min="2" max="3" width="9.140625" style="7"/>
    <col min="4" max="4" width="11.5703125" customWidth="1"/>
    <col min="5" max="5" width="15.5703125" customWidth="1"/>
    <col min="6" max="6" width="10.7109375" customWidth="1"/>
    <col min="10" max="10" width="12.7109375" customWidth="1"/>
  </cols>
  <sheetData>
    <row r="1" spans="1:15" x14ac:dyDescent="0.25">
      <c r="A1" s="1" t="s">
        <v>0</v>
      </c>
      <c r="B1" s="6" t="s">
        <v>1</v>
      </c>
      <c r="C1" s="6" t="s">
        <v>2</v>
      </c>
      <c r="D1" s="3" t="s">
        <v>3</v>
      </c>
      <c r="E1" s="3" t="s">
        <v>11</v>
      </c>
      <c r="F1" s="4" t="s">
        <v>4</v>
      </c>
      <c r="G1" s="8" t="s">
        <v>5</v>
      </c>
      <c r="H1" s="8" t="s">
        <v>6</v>
      </c>
      <c r="I1" s="8" t="s">
        <v>7</v>
      </c>
      <c r="J1" s="8" t="s">
        <v>12</v>
      </c>
      <c r="K1" s="8" t="s">
        <v>8</v>
      </c>
      <c r="L1" s="8" t="s">
        <v>9</v>
      </c>
      <c r="M1" s="8" t="s">
        <v>13</v>
      </c>
      <c r="N1" s="8" t="s">
        <v>10</v>
      </c>
      <c r="O1" s="8" t="s">
        <v>14</v>
      </c>
    </row>
    <row r="2" spans="1:15" x14ac:dyDescent="0.25">
      <c r="A2" s="2">
        <v>35079</v>
      </c>
      <c r="B2" s="7">
        <f>YEAR(A2)</f>
        <v>1996</v>
      </c>
      <c r="C2" s="7">
        <f>MONTH(A2)</f>
        <v>1</v>
      </c>
      <c r="D2" s="5">
        <v>1.0900000000000001</v>
      </c>
      <c r="E2" s="5">
        <v>1.0900000000000001</v>
      </c>
      <c r="F2">
        <v>18.86</v>
      </c>
      <c r="I2">
        <f>LN(D2)</f>
        <v>8.6177696241052412E-2</v>
      </c>
      <c r="J2">
        <f>LN(E2)</f>
        <v>8.6177696241052412E-2</v>
      </c>
      <c r="K2">
        <f>LN(F2)</f>
        <v>2.9370432772053112</v>
      </c>
    </row>
    <row r="3" spans="1:15" x14ac:dyDescent="0.25">
      <c r="A3" s="2">
        <v>35110</v>
      </c>
      <c r="B3" s="7">
        <f t="shared" ref="B3:B66" si="0">YEAR(A3)</f>
        <v>1996</v>
      </c>
      <c r="C3" s="7">
        <f t="shared" ref="C3:C66" si="1">MONTH(A3)</f>
        <v>2</v>
      </c>
      <c r="D3" s="5">
        <v>1.089</v>
      </c>
      <c r="E3" s="5">
        <v>1.089</v>
      </c>
      <c r="F3">
        <v>19.09</v>
      </c>
      <c r="G3">
        <f>D2</f>
        <v>1.0900000000000001</v>
      </c>
      <c r="H3">
        <f>F2</f>
        <v>18.86</v>
      </c>
      <c r="I3">
        <f>LN(D3)</f>
        <v>8.5259843950823394E-2</v>
      </c>
      <c r="J3">
        <f t="shared" ref="J3:J66" si="2">LN(E3)</f>
        <v>8.5259843950823394E-2</v>
      </c>
      <c r="K3">
        <f>LN(F3)</f>
        <v>2.9491646377376561</v>
      </c>
      <c r="L3">
        <f>(I2)</f>
        <v>8.6177696241052412E-2</v>
      </c>
      <c r="M3">
        <f>L3</f>
        <v>8.6177696241052412E-2</v>
      </c>
      <c r="N3">
        <f>(K2)</f>
        <v>2.9370432772053112</v>
      </c>
      <c r="O3">
        <f>N3</f>
        <v>2.9370432772053112</v>
      </c>
    </row>
    <row r="4" spans="1:15" x14ac:dyDescent="0.25">
      <c r="A4" s="2">
        <v>35139</v>
      </c>
      <c r="B4" s="7">
        <f t="shared" si="0"/>
        <v>1996</v>
      </c>
      <c r="C4" s="7">
        <f t="shared" si="1"/>
        <v>3</v>
      </c>
      <c r="D4" s="5">
        <v>1.137</v>
      </c>
      <c r="E4" s="5">
        <v>1.137</v>
      </c>
      <c r="F4">
        <v>21.33</v>
      </c>
      <c r="G4">
        <f t="shared" ref="G4:G67" si="3">D3</f>
        <v>1.089</v>
      </c>
      <c r="H4">
        <f t="shared" ref="H4:H67" si="4">F3</f>
        <v>19.09</v>
      </c>
      <c r="I4">
        <f t="shared" ref="I4:I67" si="5">LN(D4)</f>
        <v>0.12839321476839899</v>
      </c>
      <c r="J4">
        <f t="shared" si="2"/>
        <v>0.12839321476839899</v>
      </c>
      <c r="K4">
        <f t="shared" ref="K4:K67" si="6">LN(F4)</f>
        <v>3.0601145324832593</v>
      </c>
      <c r="L4">
        <f t="shared" ref="L4:L67" si="7">(I3)</f>
        <v>8.5259843950823394E-2</v>
      </c>
      <c r="M4">
        <f t="shared" ref="M4:M67" si="8">L4</f>
        <v>8.5259843950823394E-2</v>
      </c>
      <c r="N4">
        <f t="shared" ref="N4:N67" si="9">(K3)</f>
        <v>2.9491646377376561</v>
      </c>
      <c r="O4">
        <f t="shared" ref="O4:O67" si="10">N4</f>
        <v>2.9491646377376561</v>
      </c>
    </row>
    <row r="5" spans="1:15" x14ac:dyDescent="0.25">
      <c r="A5" s="2">
        <v>35170</v>
      </c>
      <c r="B5" s="7">
        <f t="shared" si="0"/>
        <v>1996</v>
      </c>
      <c r="C5" s="7">
        <f t="shared" si="1"/>
        <v>4</v>
      </c>
      <c r="D5" s="5">
        <v>1.2310000000000001</v>
      </c>
      <c r="E5" s="5">
        <v>1.2310000000000001</v>
      </c>
      <c r="F5">
        <v>23.5</v>
      </c>
      <c r="G5">
        <f t="shared" si="3"/>
        <v>1.137</v>
      </c>
      <c r="H5">
        <f t="shared" si="4"/>
        <v>21.33</v>
      </c>
      <c r="I5">
        <f t="shared" si="5"/>
        <v>0.20782684720231653</v>
      </c>
      <c r="J5">
        <f t="shared" si="2"/>
        <v>0.20782684720231653</v>
      </c>
      <c r="K5">
        <f t="shared" si="6"/>
        <v>3.1570004211501135</v>
      </c>
      <c r="L5">
        <f t="shared" si="7"/>
        <v>0.12839321476839899</v>
      </c>
      <c r="M5">
        <f t="shared" si="8"/>
        <v>0.12839321476839899</v>
      </c>
      <c r="N5">
        <f t="shared" si="9"/>
        <v>3.0601145324832593</v>
      </c>
      <c r="O5">
        <f t="shared" si="10"/>
        <v>3.0601145324832593</v>
      </c>
    </row>
    <row r="6" spans="1:15" x14ac:dyDescent="0.25">
      <c r="A6" s="2">
        <v>35200</v>
      </c>
      <c r="B6" s="7">
        <f t="shared" si="0"/>
        <v>1996</v>
      </c>
      <c r="C6" s="7">
        <f t="shared" si="1"/>
        <v>5</v>
      </c>
      <c r="D6" s="5">
        <v>1.2789999999999999</v>
      </c>
      <c r="E6" s="5">
        <v>1.2789999999999999</v>
      </c>
      <c r="F6">
        <v>21.17</v>
      </c>
      <c r="G6">
        <f t="shared" si="3"/>
        <v>1.2310000000000001</v>
      </c>
      <c r="H6">
        <f t="shared" si="4"/>
        <v>23.5</v>
      </c>
      <c r="I6">
        <f t="shared" si="5"/>
        <v>0.24607852259670557</v>
      </c>
      <c r="J6">
        <f t="shared" si="2"/>
        <v>0.24607852259670557</v>
      </c>
      <c r="K6">
        <f t="shared" si="6"/>
        <v>3.0525850851467737</v>
      </c>
      <c r="L6">
        <f t="shared" si="7"/>
        <v>0.20782684720231653</v>
      </c>
      <c r="M6">
        <f t="shared" si="8"/>
        <v>0.20782684720231653</v>
      </c>
      <c r="N6">
        <f t="shared" si="9"/>
        <v>3.1570004211501135</v>
      </c>
      <c r="O6">
        <f t="shared" si="10"/>
        <v>3.1570004211501135</v>
      </c>
    </row>
    <row r="7" spans="1:15" x14ac:dyDescent="0.25">
      <c r="A7" s="2">
        <v>35231</v>
      </c>
      <c r="B7" s="7">
        <f t="shared" si="0"/>
        <v>1996</v>
      </c>
      <c r="C7" s="7">
        <f t="shared" si="1"/>
        <v>6</v>
      </c>
      <c r="D7" s="5">
        <v>1.256</v>
      </c>
      <c r="E7" s="5">
        <v>1.256</v>
      </c>
      <c r="F7">
        <v>20.420000000000002</v>
      </c>
      <c r="G7">
        <f t="shared" si="3"/>
        <v>1.2789999999999999</v>
      </c>
      <c r="H7">
        <f t="shared" si="4"/>
        <v>21.17</v>
      </c>
      <c r="I7">
        <f t="shared" si="5"/>
        <v>0.22793206804600694</v>
      </c>
      <c r="J7">
        <f t="shared" si="2"/>
        <v>0.22793206804600694</v>
      </c>
      <c r="K7">
        <f t="shared" si="6"/>
        <v>3.0165148127365198</v>
      </c>
      <c r="L7">
        <f t="shared" si="7"/>
        <v>0.24607852259670557</v>
      </c>
      <c r="M7">
        <f t="shared" si="8"/>
        <v>0.24607852259670557</v>
      </c>
      <c r="N7">
        <f t="shared" si="9"/>
        <v>3.0525850851467737</v>
      </c>
      <c r="O7">
        <f t="shared" si="10"/>
        <v>3.0525850851467737</v>
      </c>
    </row>
    <row r="8" spans="1:15" x14ac:dyDescent="0.25">
      <c r="A8" s="2">
        <v>35261</v>
      </c>
      <c r="B8" s="7">
        <f t="shared" si="0"/>
        <v>1996</v>
      </c>
      <c r="C8" s="7">
        <f t="shared" si="1"/>
        <v>7</v>
      </c>
      <c r="D8" s="5">
        <v>1.2270000000000001</v>
      </c>
      <c r="E8" s="5">
        <v>1.2270000000000001</v>
      </c>
      <c r="F8">
        <v>21.3</v>
      </c>
      <c r="G8">
        <f t="shared" si="3"/>
        <v>1.256</v>
      </c>
      <c r="H8">
        <f t="shared" si="4"/>
        <v>20.420000000000002</v>
      </c>
      <c r="I8">
        <f t="shared" si="5"/>
        <v>0.20457216572877446</v>
      </c>
      <c r="J8">
        <f t="shared" si="2"/>
        <v>0.20457216572877446</v>
      </c>
      <c r="K8">
        <f t="shared" si="6"/>
        <v>3.0587070727153796</v>
      </c>
      <c r="L8">
        <f t="shared" si="7"/>
        <v>0.22793206804600694</v>
      </c>
      <c r="M8">
        <f t="shared" si="8"/>
        <v>0.22793206804600694</v>
      </c>
      <c r="N8">
        <f t="shared" si="9"/>
        <v>3.0165148127365198</v>
      </c>
      <c r="O8">
        <f t="shared" si="10"/>
        <v>3.0165148127365198</v>
      </c>
    </row>
    <row r="9" spans="1:15" x14ac:dyDescent="0.25">
      <c r="A9" s="2">
        <v>35292</v>
      </c>
      <c r="B9" s="7">
        <f t="shared" si="0"/>
        <v>1996</v>
      </c>
      <c r="C9" s="7">
        <f t="shared" si="1"/>
        <v>8</v>
      </c>
      <c r="D9" s="5">
        <v>1.2070000000000001</v>
      </c>
      <c r="E9" s="5">
        <v>1.2070000000000001</v>
      </c>
      <c r="F9">
        <v>21.9</v>
      </c>
      <c r="G9">
        <f t="shared" si="3"/>
        <v>1.2270000000000001</v>
      </c>
      <c r="H9">
        <f t="shared" si="4"/>
        <v>21.3</v>
      </c>
      <c r="I9">
        <f t="shared" si="5"/>
        <v>0.1881379421153945</v>
      </c>
      <c r="J9">
        <f t="shared" si="2"/>
        <v>0.1881379421153945</v>
      </c>
      <c r="K9">
        <f t="shared" si="6"/>
        <v>3.0864866368224551</v>
      </c>
      <c r="L9">
        <f t="shared" si="7"/>
        <v>0.20457216572877446</v>
      </c>
      <c r="M9">
        <f t="shared" si="8"/>
        <v>0.20457216572877446</v>
      </c>
      <c r="N9">
        <f t="shared" si="9"/>
        <v>3.0587070727153796</v>
      </c>
      <c r="O9">
        <f t="shared" si="10"/>
        <v>3.0587070727153796</v>
      </c>
    </row>
    <row r="10" spans="1:15" x14ac:dyDescent="0.25">
      <c r="A10" s="2">
        <v>35323</v>
      </c>
      <c r="B10" s="7">
        <f t="shared" si="0"/>
        <v>1996</v>
      </c>
      <c r="C10" s="7">
        <f t="shared" si="1"/>
        <v>9</v>
      </c>
      <c r="D10" s="5">
        <v>1.202</v>
      </c>
      <c r="E10" s="5">
        <v>1.202</v>
      </c>
      <c r="F10">
        <v>23.97</v>
      </c>
      <c r="G10">
        <f t="shared" si="3"/>
        <v>1.2070000000000001</v>
      </c>
      <c r="H10">
        <f t="shared" si="4"/>
        <v>21.9</v>
      </c>
      <c r="I10">
        <f t="shared" si="5"/>
        <v>0.18398683611301581</v>
      </c>
      <c r="J10">
        <f t="shared" si="2"/>
        <v>0.18398683611301581</v>
      </c>
      <c r="K10">
        <f t="shared" si="6"/>
        <v>3.1768030484462928</v>
      </c>
      <c r="L10">
        <f t="shared" si="7"/>
        <v>0.1881379421153945</v>
      </c>
      <c r="M10">
        <f t="shared" si="8"/>
        <v>0.1881379421153945</v>
      </c>
      <c r="N10">
        <f t="shared" si="9"/>
        <v>3.0864866368224551</v>
      </c>
      <c r="O10">
        <f t="shared" si="10"/>
        <v>3.0864866368224551</v>
      </c>
    </row>
    <row r="11" spans="1:15" x14ac:dyDescent="0.25">
      <c r="A11" s="2">
        <v>35353</v>
      </c>
      <c r="B11" s="7">
        <f t="shared" si="0"/>
        <v>1996</v>
      </c>
      <c r="C11" s="7">
        <f t="shared" si="1"/>
        <v>10</v>
      </c>
      <c r="D11" s="5">
        <v>1.204</v>
      </c>
      <c r="E11" s="5">
        <v>1.204</v>
      </c>
      <c r="F11">
        <v>24.88</v>
      </c>
      <c r="G11">
        <f t="shared" si="3"/>
        <v>1.202</v>
      </c>
      <c r="H11">
        <f t="shared" si="4"/>
        <v>23.97</v>
      </c>
      <c r="I11">
        <f t="shared" si="5"/>
        <v>0.18564934688662926</v>
      </c>
      <c r="J11">
        <f t="shared" si="2"/>
        <v>0.18564934688662926</v>
      </c>
      <c r="K11">
        <f t="shared" si="6"/>
        <v>3.2140642678709788</v>
      </c>
      <c r="L11">
        <f t="shared" si="7"/>
        <v>0.18398683611301581</v>
      </c>
      <c r="M11">
        <f t="shared" si="8"/>
        <v>0.18398683611301581</v>
      </c>
      <c r="N11">
        <f t="shared" si="9"/>
        <v>3.1768030484462928</v>
      </c>
      <c r="O11">
        <f t="shared" si="10"/>
        <v>3.1768030484462928</v>
      </c>
    </row>
    <row r="12" spans="1:15" x14ac:dyDescent="0.25">
      <c r="A12" s="2">
        <v>35384</v>
      </c>
      <c r="B12" s="7">
        <f t="shared" si="0"/>
        <v>1996</v>
      </c>
      <c r="C12" s="7">
        <f t="shared" si="1"/>
        <v>11</v>
      </c>
      <c r="D12" s="5">
        <v>1.232</v>
      </c>
      <c r="E12" s="5">
        <v>1.232</v>
      </c>
      <c r="F12">
        <v>23.71</v>
      </c>
      <c r="G12">
        <f t="shared" si="3"/>
        <v>1.204</v>
      </c>
      <c r="H12">
        <f t="shared" si="4"/>
        <v>24.88</v>
      </c>
      <c r="I12">
        <f t="shared" si="5"/>
        <v>0.20863886511132801</v>
      </c>
      <c r="J12">
        <f t="shared" si="2"/>
        <v>0.20863886511132801</v>
      </c>
      <c r="K12">
        <f t="shared" si="6"/>
        <v>3.1658969000773141</v>
      </c>
      <c r="L12">
        <f t="shared" si="7"/>
        <v>0.18564934688662926</v>
      </c>
      <c r="M12">
        <f t="shared" si="8"/>
        <v>0.18564934688662926</v>
      </c>
      <c r="N12">
        <f t="shared" si="9"/>
        <v>3.2140642678709788</v>
      </c>
      <c r="O12">
        <f t="shared" si="10"/>
        <v>3.2140642678709788</v>
      </c>
    </row>
    <row r="13" spans="1:15" x14ac:dyDescent="0.25">
      <c r="A13" s="2">
        <v>35414</v>
      </c>
      <c r="B13" s="7">
        <f t="shared" si="0"/>
        <v>1996</v>
      </c>
      <c r="C13" s="7">
        <f t="shared" si="1"/>
        <v>12</v>
      </c>
      <c r="D13" s="5">
        <v>1.2350000000000001</v>
      </c>
      <c r="E13" s="5">
        <v>1.2350000000000001</v>
      </c>
      <c r="F13">
        <v>25.23</v>
      </c>
      <c r="G13">
        <f t="shared" si="3"/>
        <v>1.232</v>
      </c>
      <c r="H13">
        <f t="shared" si="4"/>
        <v>23.71</v>
      </c>
      <c r="I13">
        <f t="shared" si="5"/>
        <v>0.21107097007994061</v>
      </c>
      <c r="J13">
        <f t="shared" si="2"/>
        <v>0.21107097007994061</v>
      </c>
      <c r="K13">
        <f t="shared" si="6"/>
        <v>3.2280337626529665</v>
      </c>
      <c r="L13">
        <f t="shared" si="7"/>
        <v>0.20863886511132801</v>
      </c>
      <c r="M13">
        <f t="shared" si="8"/>
        <v>0.20863886511132801</v>
      </c>
      <c r="N13">
        <f t="shared" si="9"/>
        <v>3.1658969000773141</v>
      </c>
      <c r="O13">
        <f t="shared" si="10"/>
        <v>3.1658969000773141</v>
      </c>
    </row>
    <row r="14" spans="1:15" x14ac:dyDescent="0.25">
      <c r="A14" s="2">
        <v>35445</v>
      </c>
      <c r="B14" s="7">
        <f t="shared" si="0"/>
        <v>1997</v>
      </c>
      <c r="C14" s="7">
        <f t="shared" si="1"/>
        <v>1</v>
      </c>
      <c r="D14" s="5">
        <v>1.236</v>
      </c>
      <c r="E14" s="5">
        <v>1.236</v>
      </c>
      <c r="F14">
        <v>25.13</v>
      </c>
      <c r="G14">
        <f t="shared" si="3"/>
        <v>1.2350000000000001</v>
      </c>
      <c r="H14">
        <f t="shared" si="4"/>
        <v>25.23</v>
      </c>
      <c r="I14">
        <f t="shared" si="5"/>
        <v>0.21188035903549901</v>
      </c>
      <c r="J14">
        <f t="shared" si="2"/>
        <v>0.21188035903549901</v>
      </c>
      <c r="K14">
        <f t="shared" si="6"/>
        <v>3.2240623515555007</v>
      </c>
      <c r="L14">
        <f t="shared" si="7"/>
        <v>0.21107097007994061</v>
      </c>
      <c r="M14">
        <f t="shared" si="8"/>
        <v>0.21107097007994061</v>
      </c>
      <c r="N14">
        <f t="shared" si="9"/>
        <v>3.2280337626529665</v>
      </c>
      <c r="O14">
        <f t="shared" si="10"/>
        <v>3.2280337626529665</v>
      </c>
    </row>
    <row r="15" spans="1:15" x14ac:dyDescent="0.25">
      <c r="A15" s="2">
        <v>35476</v>
      </c>
      <c r="B15" s="7">
        <f t="shared" si="0"/>
        <v>1997</v>
      </c>
      <c r="C15" s="7">
        <f t="shared" si="1"/>
        <v>2</v>
      </c>
      <c r="D15" s="5">
        <v>1.23</v>
      </c>
      <c r="E15" s="5">
        <v>1.23</v>
      </c>
      <c r="F15">
        <v>22.18</v>
      </c>
      <c r="G15">
        <f t="shared" si="3"/>
        <v>1.236</v>
      </c>
      <c r="H15">
        <f t="shared" si="4"/>
        <v>25.13</v>
      </c>
      <c r="I15">
        <f t="shared" si="5"/>
        <v>0.20701416938432612</v>
      </c>
      <c r="J15">
        <f t="shared" si="2"/>
        <v>0.20701416938432612</v>
      </c>
      <c r="K15">
        <f t="shared" si="6"/>
        <v>3.099190981922221</v>
      </c>
      <c r="L15">
        <f t="shared" si="7"/>
        <v>0.21188035903549901</v>
      </c>
      <c r="M15">
        <f t="shared" si="8"/>
        <v>0.21188035903549901</v>
      </c>
      <c r="N15">
        <f t="shared" si="9"/>
        <v>3.2240623515555007</v>
      </c>
      <c r="O15">
        <f t="shared" si="10"/>
        <v>3.2240623515555007</v>
      </c>
    </row>
    <row r="16" spans="1:15" x14ac:dyDescent="0.25">
      <c r="A16" s="2">
        <v>35504</v>
      </c>
      <c r="B16" s="7">
        <f t="shared" si="0"/>
        <v>1997</v>
      </c>
      <c r="C16" s="7">
        <f t="shared" si="1"/>
        <v>3</v>
      </c>
      <c r="D16" s="5">
        <v>1.2050000000000001</v>
      </c>
      <c r="E16" s="5">
        <v>1.2050000000000001</v>
      </c>
      <c r="F16">
        <v>20.97</v>
      </c>
      <c r="G16">
        <f t="shared" si="3"/>
        <v>1.23</v>
      </c>
      <c r="H16">
        <f t="shared" si="4"/>
        <v>22.18</v>
      </c>
      <c r="I16">
        <f t="shared" si="5"/>
        <v>0.18647956694261839</v>
      </c>
      <c r="J16">
        <f t="shared" si="2"/>
        <v>0.18647956694261839</v>
      </c>
      <c r="K16">
        <f t="shared" si="6"/>
        <v>3.0430928449138284</v>
      </c>
      <c r="L16">
        <f t="shared" si="7"/>
        <v>0.20701416938432612</v>
      </c>
      <c r="M16">
        <f t="shared" si="8"/>
        <v>0.20701416938432612</v>
      </c>
      <c r="N16">
        <f t="shared" si="9"/>
        <v>3.099190981922221</v>
      </c>
      <c r="O16">
        <f t="shared" si="10"/>
        <v>3.099190981922221</v>
      </c>
    </row>
    <row r="17" spans="1:15" x14ac:dyDescent="0.25">
      <c r="A17" s="2">
        <v>35535</v>
      </c>
      <c r="B17" s="7">
        <f t="shared" si="0"/>
        <v>1997</v>
      </c>
      <c r="C17" s="7">
        <f t="shared" si="1"/>
        <v>4</v>
      </c>
      <c r="D17" s="5">
        <v>1.1990000000000001</v>
      </c>
      <c r="E17" s="5">
        <v>1.1990000000000001</v>
      </c>
      <c r="F17">
        <v>19.7</v>
      </c>
      <c r="G17">
        <f t="shared" si="3"/>
        <v>1.2050000000000001</v>
      </c>
      <c r="H17">
        <f t="shared" si="4"/>
        <v>20.97</v>
      </c>
      <c r="I17">
        <f t="shared" si="5"/>
        <v>0.18148787604537725</v>
      </c>
      <c r="J17">
        <f t="shared" si="2"/>
        <v>0.18148787604537725</v>
      </c>
      <c r="K17">
        <f t="shared" si="6"/>
        <v>2.9806186357439426</v>
      </c>
      <c r="L17">
        <f t="shared" si="7"/>
        <v>0.18647956694261839</v>
      </c>
      <c r="M17">
        <f t="shared" si="8"/>
        <v>0.18647956694261839</v>
      </c>
      <c r="N17">
        <f t="shared" si="9"/>
        <v>3.0430928449138284</v>
      </c>
      <c r="O17">
        <f t="shared" si="10"/>
        <v>3.0430928449138284</v>
      </c>
    </row>
    <row r="18" spans="1:15" x14ac:dyDescent="0.25">
      <c r="A18" s="2">
        <v>35565</v>
      </c>
      <c r="B18" s="7">
        <f t="shared" si="0"/>
        <v>1997</v>
      </c>
      <c r="C18" s="7">
        <f t="shared" si="1"/>
        <v>5</v>
      </c>
      <c r="D18" s="5">
        <v>1.2</v>
      </c>
      <c r="E18" s="5">
        <v>1.2</v>
      </c>
      <c r="F18">
        <v>20.82</v>
      </c>
      <c r="G18">
        <f t="shared" si="3"/>
        <v>1.1990000000000001</v>
      </c>
      <c r="H18">
        <f t="shared" si="4"/>
        <v>19.7</v>
      </c>
      <c r="I18">
        <f t="shared" si="5"/>
        <v>0.18232155679395459</v>
      </c>
      <c r="J18">
        <f t="shared" si="2"/>
        <v>0.18232155679395459</v>
      </c>
      <c r="K18">
        <f t="shared" si="6"/>
        <v>3.0359140631868229</v>
      </c>
      <c r="L18">
        <f t="shared" si="7"/>
        <v>0.18148787604537725</v>
      </c>
      <c r="M18">
        <f t="shared" si="8"/>
        <v>0.18148787604537725</v>
      </c>
      <c r="N18">
        <f t="shared" si="9"/>
        <v>2.9806186357439426</v>
      </c>
      <c r="O18">
        <f t="shared" si="10"/>
        <v>2.9806186357439426</v>
      </c>
    </row>
    <row r="19" spans="1:15" x14ac:dyDescent="0.25">
      <c r="A19" s="2">
        <v>35596</v>
      </c>
      <c r="B19" s="7">
        <f t="shared" si="0"/>
        <v>1997</v>
      </c>
      <c r="C19" s="7">
        <f t="shared" si="1"/>
        <v>6</v>
      </c>
      <c r="D19" s="5">
        <v>1.198</v>
      </c>
      <c r="E19" s="5">
        <v>1.198</v>
      </c>
      <c r="F19">
        <v>19.260000000000002</v>
      </c>
      <c r="G19">
        <f t="shared" si="3"/>
        <v>1.2</v>
      </c>
      <c r="H19">
        <f t="shared" si="4"/>
        <v>20.82</v>
      </c>
      <c r="I19">
        <f t="shared" si="5"/>
        <v>0.18065349969325756</v>
      </c>
      <c r="J19">
        <f t="shared" si="2"/>
        <v>0.18065349969325756</v>
      </c>
      <c r="K19">
        <f t="shared" si="6"/>
        <v>2.9580304063699794</v>
      </c>
      <c r="L19">
        <f t="shared" si="7"/>
        <v>0.18232155679395459</v>
      </c>
      <c r="M19">
        <f t="shared" si="8"/>
        <v>0.18232155679395459</v>
      </c>
      <c r="N19">
        <f t="shared" si="9"/>
        <v>3.0359140631868229</v>
      </c>
      <c r="O19">
        <f t="shared" si="10"/>
        <v>3.0359140631868229</v>
      </c>
    </row>
    <row r="20" spans="1:15" x14ac:dyDescent="0.25">
      <c r="A20" s="2">
        <v>35626</v>
      </c>
      <c r="B20" s="7">
        <f t="shared" si="0"/>
        <v>1997</v>
      </c>
      <c r="C20" s="7">
        <f t="shared" si="1"/>
        <v>7</v>
      </c>
      <c r="D20" s="5">
        <v>1.1739999999999999</v>
      </c>
      <c r="E20" s="5">
        <v>1.1739999999999999</v>
      </c>
      <c r="F20">
        <v>19.66</v>
      </c>
      <c r="G20">
        <f t="shared" si="3"/>
        <v>1.198</v>
      </c>
      <c r="H20">
        <f t="shared" si="4"/>
        <v>19.260000000000002</v>
      </c>
      <c r="I20">
        <f t="shared" si="5"/>
        <v>0.16041672140590466</v>
      </c>
      <c r="J20">
        <f t="shared" si="2"/>
        <v>0.16041672140590466</v>
      </c>
      <c r="K20">
        <f t="shared" si="6"/>
        <v>2.9785861147190205</v>
      </c>
      <c r="L20">
        <f t="shared" si="7"/>
        <v>0.18065349969325756</v>
      </c>
      <c r="M20">
        <f t="shared" si="8"/>
        <v>0.18065349969325756</v>
      </c>
      <c r="N20">
        <f t="shared" si="9"/>
        <v>2.9580304063699794</v>
      </c>
      <c r="O20">
        <f t="shared" si="10"/>
        <v>2.9580304063699794</v>
      </c>
    </row>
    <row r="21" spans="1:15" x14ac:dyDescent="0.25">
      <c r="A21" s="2">
        <v>35657</v>
      </c>
      <c r="B21" s="7">
        <f t="shared" si="0"/>
        <v>1997</v>
      </c>
      <c r="C21" s="7">
        <f t="shared" si="1"/>
        <v>8</v>
      </c>
      <c r="D21" s="5">
        <v>1.224</v>
      </c>
      <c r="E21" s="5">
        <v>1.224</v>
      </c>
      <c r="F21">
        <v>19.95</v>
      </c>
      <c r="G21">
        <f t="shared" si="3"/>
        <v>1.1739999999999999</v>
      </c>
      <c r="H21">
        <f t="shared" si="4"/>
        <v>19.66</v>
      </c>
      <c r="I21">
        <f t="shared" si="5"/>
        <v>0.20212418409013433</v>
      </c>
      <c r="J21">
        <f t="shared" si="2"/>
        <v>0.20212418409013433</v>
      </c>
      <c r="K21">
        <f t="shared" si="6"/>
        <v>2.9932291433358724</v>
      </c>
      <c r="L21">
        <f t="shared" si="7"/>
        <v>0.16041672140590466</v>
      </c>
      <c r="M21">
        <f t="shared" si="8"/>
        <v>0.16041672140590466</v>
      </c>
      <c r="N21">
        <f t="shared" si="9"/>
        <v>2.9785861147190205</v>
      </c>
      <c r="O21">
        <f t="shared" si="10"/>
        <v>2.9785861147190205</v>
      </c>
    </row>
    <row r="22" spans="1:15" x14ac:dyDescent="0.25">
      <c r="A22" s="2">
        <v>35688</v>
      </c>
      <c r="B22" s="7">
        <f t="shared" si="0"/>
        <v>1997</v>
      </c>
      <c r="C22" s="7">
        <f t="shared" si="1"/>
        <v>9</v>
      </c>
      <c r="D22" s="5">
        <v>1.2310000000000001</v>
      </c>
      <c r="E22" s="5">
        <v>1.2310000000000001</v>
      </c>
      <c r="F22">
        <v>19.8</v>
      </c>
      <c r="G22">
        <f t="shared" si="3"/>
        <v>1.224</v>
      </c>
      <c r="H22">
        <f t="shared" si="4"/>
        <v>19.95</v>
      </c>
      <c r="I22">
        <f t="shared" si="5"/>
        <v>0.20782684720231653</v>
      </c>
      <c r="J22">
        <f t="shared" si="2"/>
        <v>0.20782684720231653</v>
      </c>
      <c r="K22">
        <f t="shared" si="6"/>
        <v>2.9856819377004897</v>
      </c>
      <c r="L22">
        <f t="shared" si="7"/>
        <v>0.20212418409013433</v>
      </c>
      <c r="M22">
        <f t="shared" si="8"/>
        <v>0.20212418409013433</v>
      </c>
      <c r="N22">
        <f t="shared" si="9"/>
        <v>2.9932291433358724</v>
      </c>
      <c r="O22">
        <f t="shared" si="10"/>
        <v>2.9932291433358724</v>
      </c>
    </row>
    <row r="23" spans="1:15" x14ac:dyDescent="0.25">
      <c r="A23" s="2">
        <v>35718</v>
      </c>
      <c r="B23" s="7">
        <f t="shared" si="0"/>
        <v>1997</v>
      </c>
      <c r="C23" s="7">
        <f t="shared" si="1"/>
        <v>10</v>
      </c>
      <c r="D23" s="5">
        <v>1.1970000000000001</v>
      </c>
      <c r="E23" s="5">
        <v>1.1970000000000001</v>
      </c>
      <c r="F23">
        <v>21.33</v>
      </c>
      <c r="G23">
        <f t="shared" si="3"/>
        <v>1.2310000000000001</v>
      </c>
      <c r="H23">
        <f t="shared" si="4"/>
        <v>19.8</v>
      </c>
      <c r="I23">
        <f t="shared" si="5"/>
        <v>0.17981842657583616</v>
      </c>
      <c r="J23">
        <f t="shared" si="2"/>
        <v>0.17981842657583616</v>
      </c>
      <c r="K23">
        <f t="shared" si="6"/>
        <v>3.0601145324832593</v>
      </c>
      <c r="L23">
        <f t="shared" si="7"/>
        <v>0.20782684720231653</v>
      </c>
      <c r="M23">
        <f t="shared" si="8"/>
        <v>0.20782684720231653</v>
      </c>
      <c r="N23">
        <f t="shared" si="9"/>
        <v>2.9856819377004897</v>
      </c>
      <c r="O23">
        <f t="shared" si="10"/>
        <v>2.9856819377004897</v>
      </c>
    </row>
    <row r="24" spans="1:15" x14ac:dyDescent="0.25">
      <c r="A24" s="2">
        <v>35749</v>
      </c>
      <c r="B24" s="7">
        <f t="shared" si="0"/>
        <v>1997</v>
      </c>
      <c r="C24" s="7">
        <f t="shared" si="1"/>
        <v>11</v>
      </c>
      <c r="D24" s="5">
        <v>1.171</v>
      </c>
      <c r="E24" s="5">
        <v>1.171</v>
      </c>
      <c r="F24">
        <v>20.190000000000001</v>
      </c>
      <c r="G24">
        <f t="shared" si="3"/>
        <v>1.1970000000000001</v>
      </c>
      <c r="H24">
        <f t="shared" si="4"/>
        <v>21.33</v>
      </c>
      <c r="I24">
        <f t="shared" si="5"/>
        <v>0.15785808461558032</v>
      </c>
      <c r="J24">
        <f t="shared" si="2"/>
        <v>0.15785808461558032</v>
      </c>
      <c r="K24">
        <f t="shared" si="6"/>
        <v>3.0051874323247461</v>
      </c>
      <c r="L24">
        <f t="shared" si="7"/>
        <v>0.17981842657583616</v>
      </c>
      <c r="M24">
        <f t="shared" si="8"/>
        <v>0.17981842657583616</v>
      </c>
      <c r="N24">
        <f t="shared" si="9"/>
        <v>3.0601145324832593</v>
      </c>
      <c r="O24">
        <f t="shared" si="10"/>
        <v>3.0601145324832593</v>
      </c>
    </row>
    <row r="25" spans="1:15" x14ac:dyDescent="0.25">
      <c r="A25" s="2">
        <v>35779</v>
      </c>
      <c r="B25" s="7">
        <f t="shared" si="0"/>
        <v>1997</v>
      </c>
      <c r="C25" s="7">
        <f t="shared" si="1"/>
        <v>12</v>
      </c>
      <c r="D25" s="5">
        <v>1.131</v>
      </c>
      <c r="E25" s="5">
        <v>1.131</v>
      </c>
      <c r="F25">
        <v>18.329999999999998</v>
      </c>
      <c r="G25">
        <f t="shared" si="3"/>
        <v>1.171</v>
      </c>
      <c r="H25">
        <f t="shared" si="4"/>
        <v>20.190000000000001</v>
      </c>
      <c r="I25">
        <f t="shared" si="5"/>
        <v>0.1231021971339834</v>
      </c>
      <c r="J25">
        <f t="shared" si="2"/>
        <v>0.1231021971339834</v>
      </c>
      <c r="K25">
        <f t="shared" si="6"/>
        <v>2.9085390618516134</v>
      </c>
      <c r="L25">
        <f t="shared" si="7"/>
        <v>0.15785808461558032</v>
      </c>
      <c r="M25">
        <f t="shared" si="8"/>
        <v>0.15785808461558032</v>
      </c>
      <c r="N25">
        <f t="shared" si="9"/>
        <v>3.0051874323247461</v>
      </c>
      <c r="O25">
        <f t="shared" si="10"/>
        <v>3.0051874323247461</v>
      </c>
    </row>
    <row r="26" spans="1:15" x14ac:dyDescent="0.25">
      <c r="A26" s="2">
        <v>35810</v>
      </c>
      <c r="B26" s="7">
        <f t="shared" si="0"/>
        <v>1998</v>
      </c>
      <c r="C26" s="7">
        <f t="shared" si="1"/>
        <v>1</v>
      </c>
      <c r="D26" s="5">
        <v>1.0860000000000001</v>
      </c>
      <c r="E26" s="5">
        <v>1.0860000000000001</v>
      </c>
      <c r="F26">
        <v>16.72</v>
      </c>
      <c r="G26">
        <f t="shared" si="3"/>
        <v>1.131</v>
      </c>
      <c r="H26">
        <f t="shared" si="4"/>
        <v>18.329999999999998</v>
      </c>
      <c r="I26">
        <f t="shared" si="5"/>
        <v>8.2501221511743772E-2</v>
      </c>
      <c r="J26">
        <f t="shared" si="2"/>
        <v>8.2501221511743772E-2</v>
      </c>
      <c r="K26">
        <f t="shared" si="6"/>
        <v>2.8166056076565553</v>
      </c>
      <c r="L26">
        <f t="shared" si="7"/>
        <v>0.1231021971339834</v>
      </c>
      <c r="M26">
        <f t="shared" si="8"/>
        <v>0.1231021971339834</v>
      </c>
      <c r="N26">
        <f t="shared" si="9"/>
        <v>2.9085390618516134</v>
      </c>
      <c r="O26">
        <f t="shared" si="10"/>
        <v>2.9085390618516134</v>
      </c>
    </row>
    <row r="27" spans="1:15" x14ac:dyDescent="0.25">
      <c r="A27" s="2">
        <v>35841</v>
      </c>
      <c r="B27" s="7">
        <f t="shared" si="0"/>
        <v>1998</v>
      </c>
      <c r="C27" s="7">
        <f t="shared" si="1"/>
        <v>2</v>
      </c>
      <c r="D27" s="5">
        <v>1.0489999999999999</v>
      </c>
      <c r="E27" s="5">
        <v>1.0489999999999999</v>
      </c>
      <c r="F27">
        <v>16.059999999999999</v>
      </c>
      <c r="G27">
        <f t="shared" si="3"/>
        <v>1.0860000000000001</v>
      </c>
      <c r="H27">
        <f t="shared" si="4"/>
        <v>16.72</v>
      </c>
      <c r="I27">
        <f t="shared" si="5"/>
        <v>4.7837329414160058E-2</v>
      </c>
      <c r="J27">
        <f t="shared" si="2"/>
        <v>4.7837329414160058E-2</v>
      </c>
      <c r="K27">
        <f t="shared" si="6"/>
        <v>2.7763317085186157</v>
      </c>
      <c r="L27">
        <f t="shared" si="7"/>
        <v>8.2501221511743772E-2</v>
      </c>
      <c r="M27">
        <f t="shared" si="8"/>
        <v>8.2501221511743772E-2</v>
      </c>
      <c r="N27">
        <f t="shared" si="9"/>
        <v>2.8166056076565553</v>
      </c>
      <c r="O27">
        <f t="shared" si="10"/>
        <v>2.8166056076565553</v>
      </c>
    </row>
    <row r="28" spans="1:15" x14ac:dyDescent="0.25">
      <c r="A28" s="2">
        <v>35869</v>
      </c>
      <c r="B28" s="7">
        <f t="shared" si="0"/>
        <v>1998</v>
      </c>
      <c r="C28" s="7">
        <f t="shared" si="1"/>
        <v>3</v>
      </c>
      <c r="D28" s="5">
        <v>1.0169999999999999</v>
      </c>
      <c r="E28" s="5">
        <v>1.0169999999999999</v>
      </c>
      <c r="F28">
        <v>15.12</v>
      </c>
      <c r="G28">
        <f t="shared" si="3"/>
        <v>1.0489999999999999</v>
      </c>
      <c r="H28">
        <f t="shared" si="4"/>
        <v>16.059999999999999</v>
      </c>
      <c r="I28">
        <f t="shared" si="5"/>
        <v>1.6857117066422806E-2</v>
      </c>
      <c r="J28">
        <f t="shared" si="2"/>
        <v>1.6857117066422806E-2</v>
      </c>
      <c r="K28">
        <f t="shared" si="6"/>
        <v>2.716018370751387</v>
      </c>
      <c r="L28">
        <f t="shared" si="7"/>
        <v>4.7837329414160058E-2</v>
      </c>
      <c r="M28">
        <f t="shared" si="8"/>
        <v>4.7837329414160058E-2</v>
      </c>
      <c r="N28">
        <f t="shared" si="9"/>
        <v>2.7763317085186157</v>
      </c>
      <c r="O28">
        <f t="shared" si="10"/>
        <v>2.7763317085186157</v>
      </c>
    </row>
    <row r="29" spans="1:15" x14ac:dyDescent="0.25">
      <c r="A29" s="2">
        <v>35900</v>
      </c>
      <c r="B29" s="7">
        <f t="shared" si="0"/>
        <v>1998</v>
      </c>
      <c r="C29" s="7">
        <f t="shared" si="1"/>
        <v>4</v>
      </c>
      <c r="D29" s="5">
        <v>1.03</v>
      </c>
      <c r="E29" s="5">
        <v>1.03</v>
      </c>
      <c r="F29">
        <v>15.35</v>
      </c>
      <c r="G29">
        <f t="shared" si="3"/>
        <v>1.0169999999999999</v>
      </c>
      <c r="H29">
        <f t="shared" si="4"/>
        <v>15.12</v>
      </c>
      <c r="I29">
        <f t="shared" si="5"/>
        <v>2.9558802241544429E-2</v>
      </c>
      <c r="J29">
        <f t="shared" si="2"/>
        <v>2.9558802241544429E-2</v>
      </c>
      <c r="K29">
        <f t="shared" si="6"/>
        <v>2.731115474033206</v>
      </c>
      <c r="L29">
        <f t="shared" si="7"/>
        <v>1.6857117066422806E-2</v>
      </c>
      <c r="M29">
        <f t="shared" si="8"/>
        <v>1.6857117066422806E-2</v>
      </c>
      <c r="N29">
        <f t="shared" si="9"/>
        <v>2.716018370751387</v>
      </c>
      <c r="O29">
        <f t="shared" si="10"/>
        <v>2.716018370751387</v>
      </c>
    </row>
    <row r="30" spans="1:15" x14ac:dyDescent="0.25">
      <c r="A30" s="2">
        <v>35930</v>
      </c>
      <c r="B30" s="7">
        <f t="shared" si="0"/>
        <v>1998</v>
      </c>
      <c r="C30" s="7">
        <f t="shared" si="1"/>
        <v>5</v>
      </c>
      <c r="D30" s="5">
        <v>1.0640000000000001</v>
      </c>
      <c r="E30" s="5">
        <v>1.0640000000000001</v>
      </c>
      <c r="F30">
        <v>14.91</v>
      </c>
      <c r="G30">
        <f t="shared" si="3"/>
        <v>1.03</v>
      </c>
      <c r="H30">
        <f t="shared" si="4"/>
        <v>15.35</v>
      </c>
      <c r="I30">
        <f t="shared" si="5"/>
        <v>6.2035390919452697E-2</v>
      </c>
      <c r="J30">
        <f t="shared" si="2"/>
        <v>6.2035390919452697E-2</v>
      </c>
      <c r="K30">
        <f t="shared" si="6"/>
        <v>2.7020321287766471</v>
      </c>
      <c r="L30">
        <f t="shared" si="7"/>
        <v>2.9558802241544429E-2</v>
      </c>
      <c r="M30">
        <f t="shared" si="8"/>
        <v>2.9558802241544429E-2</v>
      </c>
      <c r="N30">
        <f t="shared" si="9"/>
        <v>2.731115474033206</v>
      </c>
      <c r="O30">
        <f t="shared" si="10"/>
        <v>2.731115474033206</v>
      </c>
    </row>
    <row r="31" spans="1:15" x14ac:dyDescent="0.25">
      <c r="A31" s="2">
        <v>35961</v>
      </c>
      <c r="B31" s="7">
        <f t="shared" si="0"/>
        <v>1998</v>
      </c>
      <c r="C31" s="7">
        <f t="shared" si="1"/>
        <v>6</v>
      </c>
      <c r="D31" s="5">
        <v>1.0640000000000001</v>
      </c>
      <c r="E31" s="5">
        <v>1.0640000000000001</v>
      </c>
      <c r="F31">
        <v>13.72</v>
      </c>
      <c r="G31">
        <f t="shared" si="3"/>
        <v>1.0640000000000001</v>
      </c>
      <c r="H31">
        <f t="shared" si="4"/>
        <v>14.91</v>
      </c>
      <c r="I31">
        <f t="shared" si="5"/>
        <v>6.2035390919452697E-2</v>
      </c>
      <c r="J31">
        <f t="shared" si="2"/>
        <v>6.2035390919452697E-2</v>
      </c>
      <c r="K31">
        <f t="shared" si="6"/>
        <v>2.6188546222977394</v>
      </c>
      <c r="L31">
        <f t="shared" si="7"/>
        <v>6.2035390919452697E-2</v>
      </c>
      <c r="M31">
        <f t="shared" si="8"/>
        <v>6.2035390919452697E-2</v>
      </c>
      <c r="N31">
        <f t="shared" si="9"/>
        <v>2.7020321287766471</v>
      </c>
      <c r="O31">
        <f t="shared" si="10"/>
        <v>2.7020321287766471</v>
      </c>
    </row>
    <row r="32" spans="1:15" x14ac:dyDescent="0.25">
      <c r="A32" s="2">
        <v>35991</v>
      </c>
      <c r="B32" s="7">
        <f t="shared" si="0"/>
        <v>1998</v>
      </c>
      <c r="C32" s="7">
        <f t="shared" si="1"/>
        <v>7</v>
      </c>
      <c r="D32" s="5">
        <v>1.0549999999999999</v>
      </c>
      <c r="E32" s="5">
        <v>1.0549999999999999</v>
      </c>
      <c r="F32">
        <v>14.17</v>
      </c>
      <c r="G32">
        <f t="shared" si="3"/>
        <v>1.0640000000000001</v>
      </c>
      <c r="H32">
        <f t="shared" si="4"/>
        <v>13.72</v>
      </c>
      <c r="I32">
        <f t="shared" si="5"/>
        <v>5.3540766928029761E-2</v>
      </c>
      <c r="J32">
        <f t="shared" si="2"/>
        <v>5.3540766928029761E-2</v>
      </c>
      <c r="K32">
        <f t="shared" si="6"/>
        <v>2.6511270537025893</v>
      </c>
      <c r="L32">
        <f t="shared" si="7"/>
        <v>6.2035390919452697E-2</v>
      </c>
      <c r="M32">
        <f t="shared" si="8"/>
        <v>6.2035390919452697E-2</v>
      </c>
      <c r="N32">
        <f t="shared" si="9"/>
        <v>2.6188546222977394</v>
      </c>
      <c r="O32">
        <f t="shared" si="10"/>
        <v>2.6188546222977394</v>
      </c>
    </row>
    <row r="33" spans="1:15" x14ac:dyDescent="0.25">
      <c r="A33" s="2">
        <v>36022</v>
      </c>
      <c r="B33" s="7">
        <f t="shared" si="0"/>
        <v>1998</v>
      </c>
      <c r="C33" s="7">
        <f t="shared" si="1"/>
        <v>8</v>
      </c>
      <c r="D33" s="5">
        <v>1.026</v>
      </c>
      <c r="E33" s="5">
        <v>1.026</v>
      </c>
      <c r="F33">
        <v>13.47</v>
      </c>
      <c r="G33">
        <f t="shared" si="3"/>
        <v>1.0549999999999999</v>
      </c>
      <c r="H33">
        <f t="shared" si="4"/>
        <v>14.17</v>
      </c>
      <c r="I33">
        <f t="shared" si="5"/>
        <v>2.5667746748577813E-2</v>
      </c>
      <c r="J33">
        <f t="shared" si="2"/>
        <v>2.5667746748577813E-2</v>
      </c>
      <c r="K33">
        <f t="shared" si="6"/>
        <v>2.6004649904222727</v>
      </c>
      <c r="L33">
        <f t="shared" si="7"/>
        <v>5.3540766928029761E-2</v>
      </c>
      <c r="M33">
        <f t="shared" si="8"/>
        <v>5.3540766928029761E-2</v>
      </c>
      <c r="N33">
        <f t="shared" si="9"/>
        <v>2.6511270537025893</v>
      </c>
      <c r="O33">
        <f t="shared" si="10"/>
        <v>2.6511270537025893</v>
      </c>
    </row>
    <row r="34" spans="1:15" x14ac:dyDescent="0.25">
      <c r="A34" s="2">
        <v>36053</v>
      </c>
      <c r="B34" s="7">
        <f t="shared" si="0"/>
        <v>1998</v>
      </c>
      <c r="C34" s="7">
        <f t="shared" si="1"/>
        <v>9</v>
      </c>
      <c r="D34" s="5">
        <v>1.0089999999999999</v>
      </c>
      <c r="E34" s="5">
        <v>1.0089999999999999</v>
      </c>
      <c r="F34">
        <v>15.03</v>
      </c>
      <c r="G34">
        <f t="shared" si="3"/>
        <v>1.026</v>
      </c>
      <c r="H34">
        <f t="shared" si="4"/>
        <v>13.47</v>
      </c>
      <c r="I34">
        <f t="shared" si="5"/>
        <v>8.9597413714718015E-3</v>
      </c>
      <c r="J34">
        <f t="shared" si="2"/>
        <v>8.9597413714718015E-3</v>
      </c>
      <c r="K34">
        <f t="shared" si="6"/>
        <v>2.7100482037648832</v>
      </c>
      <c r="L34">
        <f t="shared" si="7"/>
        <v>2.5667746748577813E-2</v>
      </c>
      <c r="M34">
        <f t="shared" si="8"/>
        <v>2.5667746748577813E-2</v>
      </c>
      <c r="N34">
        <f t="shared" si="9"/>
        <v>2.6004649904222727</v>
      </c>
      <c r="O34">
        <f t="shared" si="10"/>
        <v>2.6004649904222727</v>
      </c>
    </row>
    <row r="35" spans="1:15" x14ac:dyDescent="0.25">
      <c r="A35" s="2">
        <v>36083</v>
      </c>
      <c r="B35" s="7">
        <f t="shared" si="0"/>
        <v>1998</v>
      </c>
      <c r="C35" s="7">
        <f t="shared" si="1"/>
        <v>10</v>
      </c>
      <c r="D35" s="5">
        <v>1.0189999999999999</v>
      </c>
      <c r="E35" s="5">
        <v>1.0189999999999999</v>
      </c>
      <c r="F35">
        <v>14.46</v>
      </c>
      <c r="G35">
        <f t="shared" si="3"/>
        <v>1.0089999999999999</v>
      </c>
      <c r="H35">
        <f t="shared" si="4"/>
        <v>15.03</v>
      </c>
      <c r="I35">
        <f t="shared" si="5"/>
        <v>1.8821754240587667E-2</v>
      </c>
      <c r="J35">
        <f t="shared" si="2"/>
        <v>1.8821754240587667E-2</v>
      </c>
      <c r="K35">
        <f t="shared" si="6"/>
        <v>2.6713862167306188</v>
      </c>
      <c r="L35">
        <f t="shared" si="7"/>
        <v>8.9597413714718015E-3</v>
      </c>
      <c r="M35">
        <f t="shared" si="8"/>
        <v>8.9597413714718015E-3</v>
      </c>
      <c r="N35">
        <f t="shared" si="9"/>
        <v>2.7100482037648832</v>
      </c>
      <c r="O35">
        <f t="shared" si="10"/>
        <v>2.7100482037648832</v>
      </c>
    </row>
    <row r="36" spans="1:15" x14ac:dyDescent="0.25">
      <c r="A36" s="2">
        <v>36114</v>
      </c>
      <c r="B36" s="7">
        <f t="shared" si="0"/>
        <v>1998</v>
      </c>
      <c r="C36" s="7">
        <f t="shared" si="1"/>
        <v>11</v>
      </c>
      <c r="D36" s="5">
        <v>0.995</v>
      </c>
      <c r="E36" s="5">
        <v>0.995</v>
      </c>
      <c r="F36">
        <v>13</v>
      </c>
      <c r="G36">
        <f t="shared" si="3"/>
        <v>1.0189999999999999</v>
      </c>
      <c r="H36">
        <f t="shared" si="4"/>
        <v>14.46</v>
      </c>
      <c r="I36">
        <f t="shared" si="5"/>
        <v>-5.0125418235442863E-3</v>
      </c>
      <c r="J36">
        <f t="shared" si="2"/>
        <v>-5.0125418235442863E-3</v>
      </c>
      <c r="K36">
        <f t="shared" si="6"/>
        <v>2.5649493574615367</v>
      </c>
      <c r="L36">
        <f t="shared" si="7"/>
        <v>1.8821754240587667E-2</v>
      </c>
      <c r="M36">
        <f t="shared" si="8"/>
        <v>1.8821754240587667E-2</v>
      </c>
      <c r="N36">
        <f t="shared" si="9"/>
        <v>2.6713862167306188</v>
      </c>
      <c r="O36">
        <f t="shared" si="10"/>
        <v>2.6713862167306188</v>
      </c>
    </row>
    <row r="37" spans="1:15" x14ac:dyDescent="0.25">
      <c r="A37" s="2">
        <v>36144</v>
      </c>
      <c r="B37" s="7">
        <f t="shared" si="0"/>
        <v>1998</v>
      </c>
      <c r="C37" s="7">
        <f t="shared" si="1"/>
        <v>12</v>
      </c>
      <c r="D37" s="5">
        <v>0.94499999999999995</v>
      </c>
      <c r="E37" s="5">
        <v>0.94499999999999995</v>
      </c>
      <c r="F37">
        <v>11.35</v>
      </c>
      <c r="G37">
        <f t="shared" si="3"/>
        <v>0.995</v>
      </c>
      <c r="H37">
        <f t="shared" si="4"/>
        <v>13</v>
      </c>
      <c r="I37">
        <f t="shared" si="5"/>
        <v>-5.6570351488394351E-2</v>
      </c>
      <c r="J37">
        <f t="shared" si="2"/>
        <v>-5.6570351488394351E-2</v>
      </c>
      <c r="K37">
        <f t="shared" si="6"/>
        <v>2.4292177439274116</v>
      </c>
      <c r="L37">
        <f t="shared" si="7"/>
        <v>-5.0125418235442863E-3</v>
      </c>
      <c r="M37">
        <f t="shared" si="8"/>
        <v>-5.0125418235442863E-3</v>
      </c>
      <c r="N37">
        <f t="shared" si="9"/>
        <v>2.5649493574615367</v>
      </c>
      <c r="O37">
        <f t="shared" si="10"/>
        <v>2.5649493574615367</v>
      </c>
    </row>
    <row r="38" spans="1:15" x14ac:dyDescent="0.25">
      <c r="A38" s="2">
        <v>36175</v>
      </c>
      <c r="B38" s="7">
        <f t="shared" si="0"/>
        <v>1999</v>
      </c>
      <c r="C38" s="7">
        <f t="shared" si="1"/>
        <v>1</v>
      </c>
      <c r="D38" s="5">
        <v>0.93899999999999995</v>
      </c>
      <c r="E38" s="5">
        <v>0.93899999999999995</v>
      </c>
      <c r="F38">
        <v>12.52</v>
      </c>
      <c r="G38">
        <f t="shared" si="3"/>
        <v>0.94499999999999995</v>
      </c>
      <c r="H38">
        <f t="shared" si="4"/>
        <v>11.35</v>
      </c>
      <c r="I38">
        <f t="shared" si="5"/>
        <v>-6.2939799773874205E-2</v>
      </c>
      <c r="J38">
        <f t="shared" si="2"/>
        <v>-6.2939799773874205E-2</v>
      </c>
      <c r="K38">
        <f t="shared" si="6"/>
        <v>2.5273273656719524</v>
      </c>
      <c r="L38">
        <f t="shared" si="7"/>
        <v>-5.6570351488394351E-2</v>
      </c>
      <c r="M38">
        <f t="shared" si="8"/>
        <v>-5.6570351488394351E-2</v>
      </c>
      <c r="N38">
        <f t="shared" si="9"/>
        <v>2.4292177439274116</v>
      </c>
      <c r="O38">
        <f t="shared" si="10"/>
        <v>2.4292177439274116</v>
      </c>
    </row>
    <row r="39" spans="1:15" x14ac:dyDescent="0.25">
      <c r="A39" s="2">
        <v>36206</v>
      </c>
      <c r="B39" s="7">
        <f t="shared" si="0"/>
        <v>1999</v>
      </c>
      <c r="C39" s="7">
        <f t="shared" si="1"/>
        <v>2</v>
      </c>
      <c r="D39" s="5">
        <v>0.92100000000000004</v>
      </c>
      <c r="E39" s="5">
        <v>0.92100000000000004</v>
      </c>
      <c r="F39">
        <v>12.01</v>
      </c>
      <c r="G39">
        <f t="shared" si="3"/>
        <v>0.93899999999999995</v>
      </c>
      <c r="H39">
        <f t="shared" si="4"/>
        <v>12.52</v>
      </c>
      <c r="I39">
        <f t="shared" si="5"/>
        <v>-8.2295242726830156E-2</v>
      </c>
      <c r="J39">
        <f t="shared" si="2"/>
        <v>-8.2295242726830156E-2</v>
      </c>
      <c r="K39">
        <f t="shared" si="6"/>
        <v>2.4857396360918922</v>
      </c>
      <c r="L39">
        <f t="shared" si="7"/>
        <v>-6.2939799773874205E-2</v>
      </c>
      <c r="M39">
        <f t="shared" si="8"/>
        <v>-6.2939799773874205E-2</v>
      </c>
      <c r="N39">
        <f t="shared" si="9"/>
        <v>2.5273273656719524</v>
      </c>
      <c r="O39">
        <f t="shared" si="10"/>
        <v>2.5273273656719524</v>
      </c>
    </row>
    <row r="40" spans="1:15" x14ac:dyDescent="0.25">
      <c r="A40" s="2">
        <v>36234</v>
      </c>
      <c r="B40" s="7">
        <f t="shared" si="0"/>
        <v>1999</v>
      </c>
      <c r="C40" s="7">
        <f t="shared" si="1"/>
        <v>3</v>
      </c>
      <c r="D40" s="5">
        <v>0.98199999999999998</v>
      </c>
      <c r="E40" s="5">
        <v>0.98199999999999998</v>
      </c>
      <c r="F40">
        <v>14.68</v>
      </c>
      <c r="G40">
        <f t="shared" si="3"/>
        <v>0.92100000000000004</v>
      </c>
      <c r="H40">
        <f t="shared" si="4"/>
        <v>12.01</v>
      </c>
      <c r="I40">
        <f t="shared" si="5"/>
        <v>-1.816397062767118E-2</v>
      </c>
      <c r="J40">
        <f t="shared" si="2"/>
        <v>-1.816397062767118E-2</v>
      </c>
      <c r="K40">
        <f t="shared" si="6"/>
        <v>2.6864860231863696</v>
      </c>
      <c r="L40">
        <f t="shared" si="7"/>
        <v>-8.2295242726830156E-2</v>
      </c>
      <c r="M40">
        <f t="shared" si="8"/>
        <v>-8.2295242726830156E-2</v>
      </c>
      <c r="N40">
        <f t="shared" si="9"/>
        <v>2.4857396360918922</v>
      </c>
      <c r="O40">
        <f t="shared" si="10"/>
        <v>2.4857396360918922</v>
      </c>
    </row>
    <row r="41" spans="1:15" x14ac:dyDescent="0.25">
      <c r="A41" s="2">
        <v>36265</v>
      </c>
      <c r="B41" s="7">
        <f t="shared" si="0"/>
        <v>1999</v>
      </c>
      <c r="C41" s="7">
        <f t="shared" si="1"/>
        <v>4</v>
      </c>
      <c r="D41" s="5">
        <v>1.131</v>
      </c>
      <c r="E41" s="5">
        <v>1.131</v>
      </c>
      <c r="F41">
        <v>17.309999999999999</v>
      </c>
      <c r="G41">
        <f t="shared" si="3"/>
        <v>0.98199999999999998</v>
      </c>
      <c r="H41">
        <f t="shared" si="4"/>
        <v>14.68</v>
      </c>
      <c r="I41">
        <f t="shared" si="5"/>
        <v>0.1231021971339834</v>
      </c>
      <c r="J41">
        <f t="shared" si="2"/>
        <v>0.1231021971339834</v>
      </c>
      <c r="K41">
        <f t="shared" si="6"/>
        <v>2.851284369188118</v>
      </c>
      <c r="L41">
        <f t="shared" si="7"/>
        <v>-1.816397062767118E-2</v>
      </c>
      <c r="M41">
        <f t="shared" si="8"/>
        <v>-1.816397062767118E-2</v>
      </c>
      <c r="N41">
        <f t="shared" si="9"/>
        <v>2.6864860231863696</v>
      </c>
      <c r="O41">
        <f t="shared" si="10"/>
        <v>2.6864860231863696</v>
      </c>
    </row>
    <row r="42" spans="1:15" x14ac:dyDescent="0.25">
      <c r="A42" s="2">
        <v>36295</v>
      </c>
      <c r="B42" s="7">
        <f t="shared" si="0"/>
        <v>1999</v>
      </c>
      <c r="C42" s="7">
        <f t="shared" si="1"/>
        <v>5</v>
      </c>
      <c r="D42" s="5">
        <v>1.131</v>
      </c>
      <c r="E42" s="5">
        <v>1.131</v>
      </c>
      <c r="F42">
        <v>17.72</v>
      </c>
      <c r="G42">
        <f t="shared" si="3"/>
        <v>1.131</v>
      </c>
      <c r="H42">
        <f t="shared" si="4"/>
        <v>17.309999999999999</v>
      </c>
      <c r="I42">
        <f t="shared" si="5"/>
        <v>0.1231021971339834</v>
      </c>
      <c r="J42">
        <f t="shared" si="2"/>
        <v>0.1231021971339834</v>
      </c>
      <c r="K42">
        <f t="shared" si="6"/>
        <v>2.8746939451769347</v>
      </c>
      <c r="L42">
        <f t="shared" si="7"/>
        <v>0.1231021971339834</v>
      </c>
      <c r="M42">
        <f t="shared" si="8"/>
        <v>0.1231021971339834</v>
      </c>
      <c r="N42">
        <f t="shared" si="9"/>
        <v>2.851284369188118</v>
      </c>
      <c r="O42">
        <f t="shared" si="10"/>
        <v>2.851284369188118</v>
      </c>
    </row>
    <row r="43" spans="1:15" x14ac:dyDescent="0.25">
      <c r="A43" s="2">
        <v>36326</v>
      </c>
      <c r="B43" s="7">
        <f t="shared" si="0"/>
        <v>1999</v>
      </c>
      <c r="C43" s="7">
        <f t="shared" si="1"/>
        <v>6</v>
      </c>
      <c r="D43" s="5">
        <v>1.1140000000000001</v>
      </c>
      <c r="E43" s="5">
        <v>1.1140000000000001</v>
      </c>
      <c r="F43">
        <v>17.920000000000002</v>
      </c>
      <c r="G43">
        <f t="shared" si="3"/>
        <v>1.131</v>
      </c>
      <c r="H43">
        <f t="shared" si="4"/>
        <v>17.72</v>
      </c>
      <c r="I43">
        <f t="shared" si="5"/>
        <v>0.10795714150509236</v>
      </c>
      <c r="J43">
        <f t="shared" si="2"/>
        <v>0.10795714150509236</v>
      </c>
      <c r="K43">
        <f t="shared" si="6"/>
        <v>2.8859174075467844</v>
      </c>
      <c r="L43">
        <f t="shared" si="7"/>
        <v>0.1231021971339834</v>
      </c>
      <c r="M43">
        <f t="shared" si="8"/>
        <v>0.1231021971339834</v>
      </c>
      <c r="N43">
        <f t="shared" si="9"/>
        <v>2.8746939451769347</v>
      </c>
      <c r="O43">
        <f t="shared" si="10"/>
        <v>2.8746939451769347</v>
      </c>
    </row>
    <row r="44" spans="1:15" x14ac:dyDescent="0.25">
      <c r="A44" s="2">
        <v>36356</v>
      </c>
      <c r="B44" s="7">
        <f t="shared" si="0"/>
        <v>1999</v>
      </c>
      <c r="C44" s="7">
        <f t="shared" si="1"/>
        <v>7</v>
      </c>
      <c r="D44" s="5">
        <v>1.1579999999999999</v>
      </c>
      <c r="E44" s="5">
        <v>1.1579999999999999</v>
      </c>
      <c r="F44">
        <v>20.100000000000001</v>
      </c>
      <c r="G44">
        <f t="shared" si="3"/>
        <v>1.1140000000000001</v>
      </c>
      <c r="H44">
        <f t="shared" si="4"/>
        <v>17.920000000000002</v>
      </c>
      <c r="I44">
        <f t="shared" si="5"/>
        <v>0.14669437915080344</v>
      </c>
      <c r="J44">
        <f t="shared" si="2"/>
        <v>0.14669437915080344</v>
      </c>
      <c r="K44">
        <f t="shared" si="6"/>
        <v>3.0007198150650303</v>
      </c>
      <c r="L44">
        <f t="shared" si="7"/>
        <v>0.10795714150509236</v>
      </c>
      <c r="M44">
        <f t="shared" si="8"/>
        <v>0.10795714150509236</v>
      </c>
      <c r="N44">
        <f t="shared" si="9"/>
        <v>2.8859174075467844</v>
      </c>
      <c r="O44">
        <f t="shared" si="10"/>
        <v>2.8859174075467844</v>
      </c>
    </row>
    <row r="45" spans="1:15" x14ac:dyDescent="0.25">
      <c r="A45" s="2">
        <v>36387</v>
      </c>
      <c r="B45" s="7">
        <f t="shared" si="0"/>
        <v>1999</v>
      </c>
      <c r="C45" s="7">
        <f t="shared" si="1"/>
        <v>8</v>
      </c>
      <c r="D45" s="5">
        <v>1.2210000000000001</v>
      </c>
      <c r="E45" s="5">
        <v>1.2210000000000001</v>
      </c>
      <c r="F45">
        <v>21.28</v>
      </c>
      <c r="G45">
        <f t="shared" si="3"/>
        <v>1.1579999999999999</v>
      </c>
      <c r="H45">
        <f t="shared" si="4"/>
        <v>20.100000000000001</v>
      </c>
      <c r="I45">
        <f t="shared" si="5"/>
        <v>0.19967019512856771</v>
      </c>
      <c r="J45">
        <f t="shared" si="2"/>
        <v>0.19967019512856771</v>
      </c>
      <c r="K45">
        <f t="shared" si="6"/>
        <v>3.0577676644734435</v>
      </c>
      <c r="L45">
        <f t="shared" si="7"/>
        <v>0.14669437915080344</v>
      </c>
      <c r="M45">
        <f t="shared" si="8"/>
        <v>0.14669437915080344</v>
      </c>
      <c r="N45">
        <f t="shared" si="9"/>
        <v>3.0007198150650303</v>
      </c>
      <c r="O45">
        <f t="shared" si="10"/>
        <v>3.0007198150650303</v>
      </c>
    </row>
    <row r="46" spans="1:15" x14ac:dyDescent="0.25">
      <c r="A46" s="2">
        <v>36418</v>
      </c>
      <c r="B46" s="7">
        <f t="shared" si="0"/>
        <v>1999</v>
      </c>
      <c r="C46" s="7">
        <f t="shared" si="1"/>
        <v>9</v>
      </c>
      <c r="D46" s="5">
        <v>1.256</v>
      </c>
      <c r="E46" s="5">
        <v>1.256</v>
      </c>
      <c r="F46">
        <v>23.8</v>
      </c>
      <c r="G46">
        <f t="shared" si="3"/>
        <v>1.2210000000000001</v>
      </c>
      <c r="H46">
        <f t="shared" si="4"/>
        <v>21.28</v>
      </c>
      <c r="I46">
        <f t="shared" si="5"/>
        <v>0.22793206804600694</v>
      </c>
      <c r="J46">
        <f t="shared" si="2"/>
        <v>0.22793206804600694</v>
      </c>
      <c r="K46">
        <f t="shared" si="6"/>
        <v>3.1696855806774291</v>
      </c>
      <c r="L46">
        <f t="shared" si="7"/>
        <v>0.19967019512856771</v>
      </c>
      <c r="M46">
        <f t="shared" si="8"/>
        <v>0.19967019512856771</v>
      </c>
      <c r="N46">
        <f t="shared" si="9"/>
        <v>3.0577676644734435</v>
      </c>
      <c r="O46">
        <f t="shared" si="10"/>
        <v>3.0577676644734435</v>
      </c>
    </row>
    <row r="47" spans="1:15" x14ac:dyDescent="0.25">
      <c r="A47" s="2">
        <v>36448</v>
      </c>
      <c r="B47" s="7">
        <f t="shared" si="0"/>
        <v>1999</v>
      </c>
      <c r="C47" s="7">
        <f t="shared" si="1"/>
        <v>10</v>
      </c>
      <c r="D47" s="5">
        <v>1.244</v>
      </c>
      <c r="E47" s="5">
        <v>1.244</v>
      </c>
      <c r="F47">
        <v>22.69</v>
      </c>
      <c r="G47">
        <f t="shared" si="3"/>
        <v>1.256</v>
      </c>
      <c r="H47">
        <f t="shared" si="4"/>
        <v>23.8</v>
      </c>
      <c r="I47">
        <f t="shared" si="5"/>
        <v>0.21833199431698769</v>
      </c>
      <c r="J47">
        <f t="shared" si="2"/>
        <v>0.21833199431698769</v>
      </c>
      <c r="K47">
        <f t="shared" si="6"/>
        <v>3.1219242987917504</v>
      </c>
      <c r="L47">
        <f t="shared" si="7"/>
        <v>0.22793206804600694</v>
      </c>
      <c r="M47">
        <f t="shared" si="8"/>
        <v>0.22793206804600694</v>
      </c>
      <c r="N47">
        <f t="shared" si="9"/>
        <v>3.1696855806774291</v>
      </c>
      <c r="O47">
        <f t="shared" si="10"/>
        <v>3.1696855806774291</v>
      </c>
    </row>
    <row r="48" spans="1:15" x14ac:dyDescent="0.25">
      <c r="A48" s="2">
        <v>36479</v>
      </c>
      <c r="B48" s="7">
        <f t="shared" si="0"/>
        <v>1999</v>
      </c>
      <c r="C48" s="7">
        <f t="shared" si="1"/>
        <v>11</v>
      </c>
      <c r="D48" s="5">
        <v>1.2509999999999999</v>
      </c>
      <c r="E48" s="5">
        <v>1.2509999999999999</v>
      </c>
      <c r="F48">
        <v>25</v>
      </c>
      <c r="G48">
        <f t="shared" si="3"/>
        <v>1.244</v>
      </c>
      <c r="H48">
        <f t="shared" si="4"/>
        <v>22.69</v>
      </c>
      <c r="I48">
        <f t="shared" si="5"/>
        <v>0.22394323148477399</v>
      </c>
      <c r="J48">
        <f t="shared" si="2"/>
        <v>0.22394323148477399</v>
      </c>
      <c r="K48">
        <f t="shared" si="6"/>
        <v>3.2188758248682006</v>
      </c>
      <c r="L48">
        <f t="shared" si="7"/>
        <v>0.21833199431698769</v>
      </c>
      <c r="M48">
        <f t="shared" si="8"/>
        <v>0.21833199431698769</v>
      </c>
      <c r="N48">
        <f t="shared" si="9"/>
        <v>3.1219242987917504</v>
      </c>
      <c r="O48">
        <f t="shared" si="10"/>
        <v>3.1219242987917504</v>
      </c>
    </row>
    <row r="49" spans="1:15" x14ac:dyDescent="0.25">
      <c r="A49" s="2">
        <v>36509</v>
      </c>
      <c r="B49" s="7">
        <f t="shared" si="0"/>
        <v>1999</v>
      </c>
      <c r="C49" s="7">
        <f t="shared" si="1"/>
        <v>12</v>
      </c>
      <c r="D49" s="5">
        <v>1.2729999999999999</v>
      </c>
      <c r="E49" s="5">
        <v>1.2729999999999999</v>
      </c>
      <c r="F49">
        <v>26.1</v>
      </c>
      <c r="G49">
        <f t="shared" si="3"/>
        <v>1.2509999999999999</v>
      </c>
      <c r="H49">
        <f t="shared" si="4"/>
        <v>25</v>
      </c>
      <c r="I49">
        <f t="shared" si="5"/>
        <v>0.24137631957526939</v>
      </c>
      <c r="J49">
        <f t="shared" si="2"/>
        <v>0.24137631957526939</v>
      </c>
      <c r="K49">
        <f t="shared" si="6"/>
        <v>3.2619353143286478</v>
      </c>
      <c r="L49">
        <f t="shared" si="7"/>
        <v>0.22394323148477399</v>
      </c>
      <c r="M49">
        <f t="shared" si="8"/>
        <v>0.22394323148477399</v>
      </c>
      <c r="N49">
        <f t="shared" si="9"/>
        <v>3.2188758248682006</v>
      </c>
      <c r="O49">
        <f t="shared" si="10"/>
        <v>3.2188758248682006</v>
      </c>
    </row>
    <row r="50" spans="1:15" x14ac:dyDescent="0.25">
      <c r="A50" s="2">
        <v>36540</v>
      </c>
      <c r="B50" s="7">
        <f t="shared" si="0"/>
        <v>2000</v>
      </c>
      <c r="C50" s="7">
        <f t="shared" si="1"/>
        <v>1</v>
      </c>
      <c r="D50" s="5">
        <v>1.2889999999999999</v>
      </c>
      <c r="E50" s="5">
        <v>1.2889999999999999</v>
      </c>
      <c r="F50">
        <v>27.26</v>
      </c>
      <c r="G50">
        <f t="shared" si="3"/>
        <v>1.2729999999999999</v>
      </c>
      <c r="H50">
        <f t="shared" si="4"/>
        <v>26.1</v>
      </c>
      <c r="I50">
        <f t="shared" si="5"/>
        <v>0.25386672395705029</v>
      </c>
      <c r="J50">
        <f t="shared" si="2"/>
        <v>0.25386672395705029</v>
      </c>
      <c r="K50">
        <f t="shared" si="6"/>
        <v>3.3054204262683866</v>
      </c>
      <c r="L50">
        <f t="shared" si="7"/>
        <v>0.24137631957526939</v>
      </c>
      <c r="M50">
        <f t="shared" si="8"/>
        <v>0.24137631957526939</v>
      </c>
      <c r="N50">
        <f t="shared" si="9"/>
        <v>3.2619353143286478</v>
      </c>
      <c r="O50">
        <f t="shared" si="10"/>
        <v>3.2619353143286478</v>
      </c>
    </row>
    <row r="51" spans="1:15" x14ac:dyDescent="0.25">
      <c r="A51" s="2">
        <v>36571</v>
      </c>
      <c r="B51" s="7">
        <f t="shared" si="0"/>
        <v>2000</v>
      </c>
      <c r="C51" s="7">
        <f t="shared" si="1"/>
        <v>2</v>
      </c>
      <c r="D51" s="5">
        <v>1.377</v>
      </c>
      <c r="E51" s="5">
        <v>1.377</v>
      </c>
      <c r="F51">
        <v>29.37</v>
      </c>
      <c r="G51">
        <f t="shared" si="3"/>
        <v>1.2889999999999999</v>
      </c>
      <c r="H51">
        <f t="shared" si="4"/>
        <v>27.26</v>
      </c>
      <c r="I51">
        <f t="shared" si="5"/>
        <v>0.31990721974651781</v>
      </c>
      <c r="J51">
        <f t="shared" si="2"/>
        <v>0.31990721974651781</v>
      </c>
      <c r="K51">
        <f t="shared" si="6"/>
        <v>3.379973745210529</v>
      </c>
      <c r="L51">
        <f t="shared" si="7"/>
        <v>0.25386672395705029</v>
      </c>
      <c r="M51">
        <f t="shared" si="8"/>
        <v>0.25386672395705029</v>
      </c>
      <c r="N51">
        <f t="shared" si="9"/>
        <v>3.3054204262683866</v>
      </c>
      <c r="O51">
        <f t="shared" si="10"/>
        <v>3.3054204262683866</v>
      </c>
    </row>
    <row r="52" spans="1:15" x14ac:dyDescent="0.25">
      <c r="A52" s="2">
        <v>36600</v>
      </c>
      <c r="B52" s="7">
        <f t="shared" si="0"/>
        <v>2000</v>
      </c>
      <c r="C52" s="7">
        <f t="shared" si="1"/>
        <v>3</v>
      </c>
      <c r="D52" s="5">
        <v>1.516</v>
      </c>
      <c r="E52" s="5">
        <v>1.516</v>
      </c>
      <c r="F52">
        <v>29.84</v>
      </c>
      <c r="G52">
        <f t="shared" si="3"/>
        <v>1.377</v>
      </c>
      <c r="H52">
        <f t="shared" si="4"/>
        <v>29.37</v>
      </c>
      <c r="I52">
        <f t="shared" si="5"/>
        <v>0.41607528722017995</v>
      </c>
      <c r="J52">
        <f t="shared" si="2"/>
        <v>0.41607528722017995</v>
      </c>
      <c r="K52">
        <f t="shared" si="6"/>
        <v>3.3958497753355603</v>
      </c>
      <c r="L52">
        <f t="shared" si="7"/>
        <v>0.31990721974651781</v>
      </c>
      <c r="M52">
        <f t="shared" si="8"/>
        <v>0.31990721974651781</v>
      </c>
      <c r="N52">
        <f t="shared" si="9"/>
        <v>3.379973745210529</v>
      </c>
      <c r="O52">
        <f t="shared" si="10"/>
        <v>3.379973745210529</v>
      </c>
    </row>
    <row r="53" spans="1:15" x14ac:dyDescent="0.25">
      <c r="A53" s="2">
        <v>36631</v>
      </c>
      <c r="B53" s="7">
        <f t="shared" si="0"/>
        <v>2000</v>
      </c>
      <c r="C53" s="7">
        <f t="shared" si="1"/>
        <v>4</v>
      </c>
      <c r="D53" s="5">
        <v>1.4650000000000001</v>
      </c>
      <c r="E53" s="5">
        <v>1.4650000000000001</v>
      </c>
      <c r="F53">
        <v>25.72</v>
      </c>
      <c r="G53">
        <f t="shared" si="3"/>
        <v>1.516</v>
      </c>
      <c r="H53">
        <f t="shared" si="4"/>
        <v>29.84</v>
      </c>
      <c r="I53">
        <f t="shared" si="5"/>
        <v>0.38185524246903069</v>
      </c>
      <c r="J53">
        <f t="shared" si="2"/>
        <v>0.38185524246903069</v>
      </c>
      <c r="K53">
        <f t="shared" si="6"/>
        <v>3.2472688993694185</v>
      </c>
      <c r="L53">
        <f t="shared" si="7"/>
        <v>0.41607528722017995</v>
      </c>
      <c r="M53">
        <f t="shared" si="8"/>
        <v>0.41607528722017995</v>
      </c>
      <c r="N53">
        <f t="shared" si="9"/>
        <v>3.3958497753355603</v>
      </c>
      <c r="O53">
        <f t="shared" si="10"/>
        <v>3.3958497753355603</v>
      </c>
    </row>
    <row r="54" spans="1:15" x14ac:dyDescent="0.25">
      <c r="A54" s="2">
        <v>36661</v>
      </c>
      <c r="B54" s="7">
        <f t="shared" si="0"/>
        <v>2000</v>
      </c>
      <c r="C54" s="7">
        <f t="shared" si="1"/>
        <v>5</v>
      </c>
      <c r="D54" s="5">
        <v>1.4870000000000001</v>
      </c>
      <c r="E54" s="5">
        <v>1.4870000000000001</v>
      </c>
      <c r="F54">
        <v>28.79</v>
      </c>
      <c r="G54">
        <f t="shared" si="3"/>
        <v>1.4650000000000001</v>
      </c>
      <c r="H54">
        <f t="shared" si="4"/>
        <v>25.72</v>
      </c>
      <c r="I54">
        <f t="shared" si="5"/>
        <v>0.39676066747801808</v>
      </c>
      <c r="J54">
        <f t="shared" si="2"/>
        <v>0.39676066747801808</v>
      </c>
      <c r="K54">
        <f t="shared" si="6"/>
        <v>3.3600281046240843</v>
      </c>
      <c r="L54">
        <f t="shared" si="7"/>
        <v>0.38185524246903069</v>
      </c>
      <c r="M54">
        <f t="shared" si="8"/>
        <v>0.38185524246903069</v>
      </c>
      <c r="N54">
        <f t="shared" si="9"/>
        <v>3.2472688993694185</v>
      </c>
      <c r="O54">
        <f t="shared" si="10"/>
        <v>3.2472688993694185</v>
      </c>
    </row>
    <row r="55" spans="1:15" x14ac:dyDescent="0.25">
      <c r="A55" s="2">
        <v>36692</v>
      </c>
      <c r="B55" s="7">
        <f t="shared" si="0"/>
        <v>2000</v>
      </c>
      <c r="C55" s="7">
        <f t="shared" si="1"/>
        <v>6</v>
      </c>
      <c r="D55" s="5">
        <v>1.633</v>
      </c>
      <c r="E55" s="5">
        <v>1.633</v>
      </c>
      <c r="F55">
        <v>31.82</v>
      </c>
      <c r="G55">
        <f t="shared" si="3"/>
        <v>1.4870000000000001</v>
      </c>
      <c r="H55">
        <f t="shared" si="4"/>
        <v>28.79</v>
      </c>
      <c r="I55">
        <f t="shared" si="5"/>
        <v>0.49041881398832804</v>
      </c>
      <c r="J55">
        <f t="shared" si="2"/>
        <v>0.49041881398832804</v>
      </c>
      <c r="K55">
        <f t="shared" si="6"/>
        <v>3.4600950229096408</v>
      </c>
      <c r="L55">
        <f t="shared" si="7"/>
        <v>0.39676066747801808</v>
      </c>
      <c r="M55">
        <f t="shared" si="8"/>
        <v>0.39676066747801808</v>
      </c>
      <c r="N55">
        <f t="shared" si="9"/>
        <v>3.3600281046240843</v>
      </c>
      <c r="O55">
        <f t="shared" si="10"/>
        <v>3.3600281046240843</v>
      </c>
    </row>
    <row r="56" spans="1:15" x14ac:dyDescent="0.25">
      <c r="A56" s="2">
        <v>36722</v>
      </c>
      <c r="B56" s="7">
        <f t="shared" si="0"/>
        <v>2000</v>
      </c>
      <c r="C56" s="7">
        <f t="shared" si="1"/>
        <v>7</v>
      </c>
      <c r="D56" s="5">
        <v>1.5509999999999999</v>
      </c>
      <c r="E56" s="5">
        <v>1.5509999999999999</v>
      </c>
      <c r="F56">
        <v>29.7</v>
      </c>
      <c r="G56">
        <f t="shared" si="3"/>
        <v>1.633</v>
      </c>
      <c r="H56">
        <f t="shared" si="4"/>
        <v>31.82</v>
      </c>
      <c r="I56">
        <f t="shared" si="5"/>
        <v>0.43889988419440173</v>
      </c>
      <c r="J56">
        <f t="shared" si="2"/>
        <v>0.43889988419440173</v>
      </c>
      <c r="K56">
        <f t="shared" si="6"/>
        <v>3.3911470458086539</v>
      </c>
      <c r="L56">
        <f t="shared" si="7"/>
        <v>0.49041881398832804</v>
      </c>
      <c r="M56">
        <f t="shared" si="8"/>
        <v>0.49041881398832804</v>
      </c>
      <c r="N56">
        <f t="shared" si="9"/>
        <v>3.4600950229096408</v>
      </c>
      <c r="O56">
        <f t="shared" si="10"/>
        <v>3.4600950229096408</v>
      </c>
    </row>
    <row r="57" spans="1:15" x14ac:dyDescent="0.25">
      <c r="A57" s="2">
        <v>36753</v>
      </c>
      <c r="B57" s="7">
        <f t="shared" si="0"/>
        <v>2000</v>
      </c>
      <c r="C57" s="7">
        <f t="shared" si="1"/>
        <v>8</v>
      </c>
      <c r="D57" s="5">
        <v>1.4650000000000001</v>
      </c>
      <c r="E57" s="5">
        <v>1.4650000000000001</v>
      </c>
      <c r="F57">
        <v>31.26</v>
      </c>
      <c r="G57">
        <f t="shared" si="3"/>
        <v>1.5509999999999999</v>
      </c>
      <c r="H57">
        <f t="shared" si="4"/>
        <v>29.7</v>
      </c>
      <c r="I57">
        <f t="shared" si="5"/>
        <v>0.38185524246903069</v>
      </c>
      <c r="J57">
        <f t="shared" si="2"/>
        <v>0.38185524246903069</v>
      </c>
      <c r="K57">
        <f t="shared" si="6"/>
        <v>3.4423393249933305</v>
      </c>
      <c r="L57">
        <f t="shared" si="7"/>
        <v>0.43889988419440173</v>
      </c>
      <c r="M57">
        <f t="shared" si="8"/>
        <v>0.43889988419440173</v>
      </c>
      <c r="N57">
        <f t="shared" si="9"/>
        <v>3.3911470458086539</v>
      </c>
      <c r="O57">
        <f t="shared" si="10"/>
        <v>3.3911470458086539</v>
      </c>
    </row>
    <row r="58" spans="1:15" x14ac:dyDescent="0.25">
      <c r="A58" s="2">
        <v>36784</v>
      </c>
      <c r="B58" s="7">
        <f t="shared" si="0"/>
        <v>2000</v>
      </c>
      <c r="C58" s="7">
        <f t="shared" si="1"/>
        <v>9</v>
      </c>
      <c r="D58" s="5">
        <v>1.55</v>
      </c>
      <c r="E58" s="5">
        <v>1.55</v>
      </c>
      <c r="F58">
        <v>33.880000000000003</v>
      </c>
      <c r="G58">
        <f t="shared" si="3"/>
        <v>1.4650000000000001</v>
      </c>
      <c r="H58">
        <f t="shared" si="4"/>
        <v>31.26</v>
      </c>
      <c r="I58">
        <f t="shared" si="5"/>
        <v>0.43825493093115531</v>
      </c>
      <c r="J58">
        <f t="shared" si="2"/>
        <v>0.43825493093115531</v>
      </c>
      <c r="K58">
        <f t="shared" si="6"/>
        <v>3.5228248697838538</v>
      </c>
      <c r="L58">
        <f t="shared" si="7"/>
        <v>0.38185524246903069</v>
      </c>
      <c r="M58">
        <f t="shared" si="8"/>
        <v>0.38185524246903069</v>
      </c>
      <c r="N58">
        <f t="shared" si="9"/>
        <v>3.4423393249933305</v>
      </c>
      <c r="O58">
        <f t="shared" si="10"/>
        <v>3.4423393249933305</v>
      </c>
    </row>
    <row r="59" spans="1:15" x14ac:dyDescent="0.25">
      <c r="A59" s="2">
        <v>36814</v>
      </c>
      <c r="B59" s="7">
        <f t="shared" si="0"/>
        <v>2000</v>
      </c>
      <c r="C59" s="7">
        <f t="shared" si="1"/>
        <v>10</v>
      </c>
      <c r="D59" s="5">
        <v>1.532</v>
      </c>
      <c r="E59" s="5">
        <v>1.532</v>
      </c>
      <c r="F59">
        <v>33.11</v>
      </c>
      <c r="G59">
        <f t="shared" si="3"/>
        <v>1.55</v>
      </c>
      <c r="H59">
        <f t="shared" si="4"/>
        <v>33.880000000000003</v>
      </c>
      <c r="I59">
        <f t="shared" si="5"/>
        <v>0.42657407131839958</v>
      </c>
      <c r="J59">
        <f t="shared" si="2"/>
        <v>0.42657407131839958</v>
      </c>
      <c r="K59">
        <f t="shared" si="6"/>
        <v>3.4998353515591547</v>
      </c>
      <c r="L59">
        <f t="shared" si="7"/>
        <v>0.43825493093115531</v>
      </c>
      <c r="M59">
        <f t="shared" si="8"/>
        <v>0.43825493093115531</v>
      </c>
      <c r="N59">
        <f t="shared" si="9"/>
        <v>3.5228248697838538</v>
      </c>
      <c r="O59">
        <f t="shared" si="10"/>
        <v>3.5228248697838538</v>
      </c>
    </row>
    <row r="60" spans="1:15" x14ac:dyDescent="0.25">
      <c r="A60" s="2">
        <v>36845</v>
      </c>
      <c r="B60" s="7">
        <f t="shared" si="0"/>
        <v>2000</v>
      </c>
      <c r="C60" s="7">
        <f t="shared" si="1"/>
        <v>11</v>
      </c>
      <c r="D60" s="5">
        <v>1.5169999999999999</v>
      </c>
      <c r="E60" s="5">
        <v>1.5169999999999999</v>
      </c>
      <c r="F60">
        <v>34.42</v>
      </c>
      <c r="G60">
        <f t="shared" si="3"/>
        <v>1.532</v>
      </c>
      <c r="H60">
        <f t="shared" si="4"/>
        <v>33.11</v>
      </c>
      <c r="I60">
        <f t="shared" si="5"/>
        <v>0.41673470036639515</v>
      </c>
      <c r="J60">
        <f t="shared" si="2"/>
        <v>0.41673470036639515</v>
      </c>
      <c r="K60">
        <f t="shared" si="6"/>
        <v>3.5386377907833935</v>
      </c>
      <c r="L60">
        <f t="shared" si="7"/>
        <v>0.42657407131839958</v>
      </c>
      <c r="M60">
        <f t="shared" si="8"/>
        <v>0.42657407131839958</v>
      </c>
      <c r="N60">
        <f t="shared" si="9"/>
        <v>3.4998353515591547</v>
      </c>
      <c r="O60">
        <f t="shared" si="10"/>
        <v>3.4998353515591547</v>
      </c>
    </row>
    <row r="61" spans="1:15" x14ac:dyDescent="0.25">
      <c r="A61" s="2">
        <v>36875</v>
      </c>
      <c r="B61" s="7">
        <f t="shared" si="0"/>
        <v>2000</v>
      </c>
      <c r="C61" s="7">
        <f t="shared" si="1"/>
        <v>12</v>
      </c>
      <c r="D61" s="5">
        <v>1.4430000000000001</v>
      </c>
      <c r="E61" s="5">
        <v>1.4430000000000001</v>
      </c>
      <c r="F61">
        <v>28.44</v>
      </c>
      <c r="G61">
        <f t="shared" si="3"/>
        <v>1.5169999999999999</v>
      </c>
      <c r="H61">
        <f t="shared" si="4"/>
        <v>34.42</v>
      </c>
      <c r="I61">
        <f t="shared" si="5"/>
        <v>0.36672427979173389</v>
      </c>
      <c r="J61">
        <f t="shared" si="2"/>
        <v>0.36672427979173389</v>
      </c>
      <c r="K61">
        <f t="shared" si="6"/>
        <v>3.3477966049350401</v>
      </c>
      <c r="L61">
        <f t="shared" si="7"/>
        <v>0.41673470036639515</v>
      </c>
      <c r="M61">
        <f t="shared" si="8"/>
        <v>0.41673470036639515</v>
      </c>
      <c r="N61">
        <f t="shared" si="9"/>
        <v>3.5386377907833935</v>
      </c>
      <c r="O61">
        <f t="shared" si="10"/>
        <v>3.5386377907833935</v>
      </c>
    </row>
    <row r="62" spans="1:15" x14ac:dyDescent="0.25">
      <c r="A62" s="2">
        <v>36906</v>
      </c>
      <c r="B62" s="7">
        <f t="shared" si="0"/>
        <v>2001</v>
      </c>
      <c r="C62" s="7">
        <f t="shared" si="1"/>
        <v>1</v>
      </c>
      <c r="D62" s="5">
        <v>1.4470000000000001</v>
      </c>
      <c r="E62" s="5">
        <v>1.4470000000000001</v>
      </c>
      <c r="F62">
        <v>29.59</v>
      </c>
      <c r="G62">
        <f t="shared" si="3"/>
        <v>1.4430000000000001</v>
      </c>
      <c r="H62">
        <f t="shared" si="4"/>
        <v>28.44</v>
      </c>
      <c r="I62">
        <f t="shared" si="5"/>
        <v>0.36949244764934686</v>
      </c>
      <c r="J62">
        <f t="shared" si="2"/>
        <v>0.36949244764934686</v>
      </c>
      <c r="K62">
        <f t="shared" si="6"/>
        <v>3.3874364664121184</v>
      </c>
      <c r="L62">
        <f t="shared" si="7"/>
        <v>0.36672427979173389</v>
      </c>
      <c r="M62">
        <f t="shared" si="8"/>
        <v>0.36672427979173389</v>
      </c>
      <c r="N62">
        <f t="shared" si="9"/>
        <v>3.3477966049350401</v>
      </c>
      <c r="O62">
        <f t="shared" si="10"/>
        <v>3.3477966049350401</v>
      </c>
    </row>
    <row r="63" spans="1:15" x14ac:dyDescent="0.25">
      <c r="A63" s="2">
        <v>36937</v>
      </c>
      <c r="B63" s="7">
        <f t="shared" si="0"/>
        <v>2001</v>
      </c>
      <c r="C63" s="7">
        <f t="shared" si="1"/>
        <v>2</v>
      </c>
      <c r="D63" s="5">
        <v>1.45</v>
      </c>
      <c r="E63" s="5">
        <v>1.45</v>
      </c>
      <c r="F63">
        <v>29.61</v>
      </c>
      <c r="G63">
        <f t="shared" si="3"/>
        <v>1.4470000000000001</v>
      </c>
      <c r="H63">
        <f t="shared" si="4"/>
        <v>29.59</v>
      </c>
      <c r="I63">
        <f t="shared" si="5"/>
        <v>0.37156355643248301</v>
      </c>
      <c r="J63">
        <f t="shared" si="2"/>
        <v>0.37156355643248301</v>
      </c>
      <c r="K63">
        <f t="shared" si="6"/>
        <v>3.3881121421135001</v>
      </c>
      <c r="L63">
        <f t="shared" si="7"/>
        <v>0.36949244764934686</v>
      </c>
      <c r="M63">
        <f t="shared" si="8"/>
        <v>0.36949244764934686</v>
      </c>
      <c r="N63">
        <f t="shared" si="9"/>
        <v>3.3874364664121184</v>
      </c>
      <c r="O63">
        <f t="shared" si="10"/>
        <v>3.3874364664121184</v>
      </c>
    </row>
    <row r="64" spans="1:15" x14ac:dyDescent="0.25">
      <c r="A64" s="2">
        <v>36965</v>
      </c>
      <c r="B64" s="7">
        <f t="shared" si="0"/>
        <v>2001</v>
      </c>
      <c r="C64" s="7">
        <f t="shared" si="1"/>
        <v>3</v>
      </c>
      <c r="D64" s="5">
        <v>1.409</v>
      </c>
      <c r="E64" s="5">
        <v>1.409</v>
      </c>
      <c r="F64">
        <v>27.25</v>
      </c>
      <c r="G64">
        <f t="shared" si="3"/>
        <v>1.45</v>
      </c>
      <c r="H64">
        <f t="shared" si="4"/>
        <v>29.61</v>
      </c>
      <c r="I64">
        <f t="shared" si="5"/>
        <v>0.34288023291654318</v>
      </c>
      <c r="J64">
        <f t="shared" si="2"/>
        <v>0.34288023291654318</v>
      </c>
      <c r="K64">
        <f t="shared" si="6"/>
        <v>3.3050535211092531</v>
      </c>
      <c r="L64">
        <f t="shared" si="7"/>
        <v>0.37156355643248301</v>
      </c>
      <c r="M64">
        <f t="shared" si="8"/>
        <v>0.37156355643248301</v>
      </c>
      <c r="N64">
        <f t="shared" si="9"/>
        <v>3.3881121421135001</v>
      </c>
      <c r="O64">
        <f t="shared" si="10"/>
        <v>3.3881121421135001</v>
      </c>
    </row>
    <row r="65" spans="1:15" x14ac:dyDescent="0.25">
      <c r="A65" s="2">
        <v>36996</v>
      </c>
      <c r="B65" s="7">
        <f t="shared" si="0"/>
        <v>2001</v>
      </c>
      <c r="C65" s="7">
        <f t="shared" si="1"/>
        <v>4</v>
      </c>
      <c r="D65" s="5">
        <v>1.552</v>
      </c>
      <c r="E65" s="5">
        <v>1.552</v>
      </c>
      <c r="F65">
        <v>27.49</v>
      </c>
      <c r="G65">
        <f t="shared" si="3"/>
        <v>1.409</v>
      </c>
      <c r="H65">
        <f t="shared" si="4"/>
        <v>27.25</v>
      </c>
      <c r="I65">
        <f t="shared" si="5"/>
        <v>0.43954442176102704</v>
      </c>
      <c r="J65">
        <f t="shared" si="2"/>
        <v>0.43954442176102704</v>
      </c>
      <c r="K65">
        <f t="shared" si="6"/>
        <v>3.3138223021771545</v>
      </c>
      <c r="L65">
        <f t="shared" si="7"/>
        <v>0.34288023291654318</v>
      </c>
      <c r="M65">
        <f t="shared" si="8"/>
        <v>0.34288023291654318</v>
      </c>
      <c r="N65">
        <f t="shared" si="9"/>
        <v>3.3050535211092531</v>
      </c>
      <c r="O65">
        <f t="shared" si="10"/>
        <v>3.3050535211092531</v>
      </c>
    </row>
    <row r="66" spans="1:15" x14ac:dyDescent="0.25">
      <c r="A66" s="2">
        <v>37026</v>
      </c>
      <c r="B66" s="7">
        <f t="shared" si="0"/>
        <v>2001</v>
      </c>
      <c r="C66" s="7">
        <f t="shared" si="1"/>
        <v>5</v>
      </c>
      <c r="D66" s="5">
        <v>1.702</v>
      </c>
      <c r="E66" s="5">
        <v>1.702</v>
      </c>
      <c r="F66">
        <v>28.63</v>
      </c>
      <c r="G66">
        <f t="shared" si="3"/>
        <v>1.552</v>
      </c>
      <c r="H66">
        <f t="shared" si="4"/>
        <v>27.49</v>
      </c>
      <c r="I66">
        <f t="shared" si="5"/>
        <v>0.53180403015118238</v>
      </c>
      <c r="J66">
        <f t="shared" si="2"/>
        <v>0.53180403015118238</v>
      </c>
      <c r="K66">
        <f t="shared" si="6"/>
        <v>3.3544551191100238</v>
      </c>
      <c r="L66">
        <f t="shared" si="7"/>
        <v>0.43954442176102704</v>
      </c>
      <c r="M66">
        <f t="shared" si="8"/>
        <v>0.43954442176102704</v>
      </c>
      <c r="N66">
        <f t="shared" si="9"/>
        <v>3.3138223021771545</v>
      </c>
      <c r="O66">
        <f t="shared" si="10"/>
        <v>3.3138223021771545</v>
      </c>
    </row>
    <row r="67" spans="1:15" x14ac:dyDescent="0.25">
      <c r="A67" s="2">
        <v>37057</v>
      </c>
      <c r="B67" s="7">
        <f t="shared" ref="B67:B130" si="11">YEAR(A67)</f>
        <v>2001</v>
      </c>
      <c r="C67" s="7">
        <f t="shared" ref="C67:C130" si="12">MONTH(A67)</f>
        <v>6</v>
      </c>
      <c r="D67" s="5">
        <v>1.6160000000000001</v>
      </c>
      <c r="E67" s="5">
        <v>1.6160000000000001</v>
      </c>
      <c r="F67">
        <v>27.6</v>
      </c>
      <c r="G67">
        <f t="shared" si="3"/>
        <v>1.702</v>
      </c>
      <c r="H67">
        <f t="shared" si="4"/>
        <v>28.63</v>
      </c>
      <c r="I67">
        <f t="shared" si="5"/>
        <v>0.47995396009890368</v>
      </c>
      <c r="J67">
        <f t="shared" ref="J67:J130" si="13">LN(E67)</f>
        <v>0.47995396009890368</v>
      </c>
      <c r="K67">
        <f t="shared" si="6"/>
        <v>3.3178157727231046</v>
      </c>
      <c r="L67">
        <f t="shared" si="7"/>
        <v>0.53180403015118238</v>
      </c>
      <c r="M67">
        <f t="shared" si="8"/>
        <v>0.53180403015118238</v>
      </c>
      <c r="N67">
        <f t="shared" si="9"/>
        <v>3.3544551191100238</v>
      </c>
      <c r="O67">
        <f t="shared" si="10"/>
        <v>3.3544551191100238</v>
      </c>
    </row>
    <row r="68" spans="1:15" x14ac:dyDescent="0.25">
      <c r="A68" s="2">
        <v>37087</v>
      </c>
      <c r="B68" s="7">
        <f t="shared" si="11"/>
        <v>2001</v>
      </c>
      <c r="C68" s="7">
        <f t="shared" si="12"/>
        <v>7</v>
      </c>
      <c r="D68" s="5">
        <v>1.421</v>
      </c>
      <c r="E68" s="5">
        <v>1.421</v>
      </c>
      <c r="F68">
        <v>26.43</v>
      </c>
      <c r="G68">
        <f t="shared" ref="G68:G131" si="14">D67</f>
        <v>1.6160000000000001</v>
      </c>
      <c r="H68">
        <f t="shared" ref="H68:H131" si="15">F67</f>
        <v>27.6</v>
      </c>
      <c r="I68">
        <f t="shared" ref="I68:I131" si="16">LN(D68)</f>
        <v>0.35136084911496362</v>
      </c>
      <c r="J68">
        <f t="shared" si="13"/>
        <v>0.35136084911496362</v>
      </c>
      <c r="K68">
        <f t="shared" ref="K68:K131" si="17">LN(F68)</f>
        <v>3.2744997286161976</v>
      </c>
      <c r="L68">
        <f t="shared" ref="L68:L131" si="18">(I67)</f>
        <v>0.47995396009890368</v>
      </c>
      <c r="M68">
        <f t="shared" ref="M68:M131" si="19">L68</f>
        <v>0.47995396009890368</v>
      </c>
      <c r="N68">
        <f t="shared" ref="N68:N131" si="20">(K67)</f>
        <v>3.3178157727231046</v>
      </c>
      <c r="O68">
        <f t="shared" ref="O68:O131" si="21">N68</f>
        <v>3.3178157727231046</v>
      </c>
    </row>
    <row r="69" spans="1:15" x14ac:dyDescent="0.25">
      <c r="A69" s="2">
        <v>37118</v>
      </c>
      <c r="B69" s="7">
        <f t="shared" si="11"/>
        <v>2001</v>
      </c>
      <c r="C69" s="7">
        <f t="shared" si="12"/>
        <v>8</v>
      </c>
      <c r="D69" s="5">
        <v>1.421</v>
      </c>
      <c r="E69" s="5">
        <v>1.421</v>
      </c>
      <c r="F69">
        <v>27.37</v>
      </c>
      <c r="G69">
        <f t="shared" si="14"/>
        <v>1.421</v>
      </c>
      <c r="H69">
        <f t="shared" si="15"/>
        <v>26.43</v>
      </c>
      <c r="I69">
        <f t="shared" si="16"/>
        <v>0.35136084911496362</v>
      </c>
      <c r="J69">
        <f t="shared" si="13"/>
        <v>0.35136084911496362</v>
      </c>
      <c r="K69">
        <f t="shared" si="17"/>
        <v>3.3094475230525879</v>
      </c>
      <c r="L69">
        <f t="shared" si="18"/>
        <v>0.35136084911496362</v>
      </c>
      <c r="M69">
        <f t="shared" si="19"/>
        <v>0.35136084911496362</v>
      </c>
      <c r="N69">
        <f t="shared" si="20"/>
        <v>3.2744997286161976</v>
      </c>
      <c r="O69">
        <f t="shared" si="21"/>
        <v>3.2744997286161976</v>
      </c>
    </row>
    <row r="70" spans="1:15" x14ac:dyDescent="0.25">
      <c r="A70" s="2">
        <v>37149</v>
      </c>
      <c r="B70" s="7">
        <f t="shared" si="11"/>
        <v>2001</v>
      </c>
      <c r="C70" s="7">
        <f t="shared" si="12"/>
        <v>9</v>
      </c>
      <c r="D70" s="5">
        <v>1.522</v>
      </c>
      <c r="E70" s="5">
        <v>1.522</v>
      </c>
      <c r="F70">
        <v>26.2</v>
      </c>
      <c r="G70">
        <f t="shared" si="14"/>
        <v>1.421</v>
      </c>
      <c r="H70">
        <f t="shared" si="15"/>
        <v>27.37</v>
      </c>
      <c r="I70">
        <f t="shared" si="16"/>
        <v>0.42002525943949409</v>
      </c>
      <c r="J70">
        <f t="shared" si="13"/>
        <v>0.42002525943949409</v>
      </c>
      <c r="K70">
        <f t="shared" si="17"/>
        <v>3.2657594107670511</v>
      </c>
      <c r="L70">
        <f t="shared" si="18"/>
        <v>0.35136084911496362</v>
      </c>
      <c r="M70">
        <f t="shared" si="19"/>
        <v>0.35136084911496362</v>
      </c>
      <c r="N70">
        <f t="shared" si="20"/>
        <v>3.3094475230525879</v>
      </c>
      <c r="O70">
        <f t="shared" si="21"/>
        <v>3.3094475230525879</v>
      </c>
    </row>
    <row r="71" spans="1:15" x14ac:dyDescent="0.25">
      <c r="A71" s="2">
        <v>37179</v>
      </c>
      <c r="B71" s="7">
        <f t="shared" si="11"/>
        <v>2001</v>
      </c>
      <c r="C71" s="7">
        <f t="shared" si="12"/>
        <v>10</v>
      </c>
      <c r="D71" s="5">
        <v>1.3149999999999999</v>
      </c>
      <c r="E71" s="5">
        <v>1.3149999999999999</v>
      </c>
      <c r="F71">
        <v>22.17</v>
      </c>
      <c r="G71">
        <f t="shared" si="14"/>
        <v>1.522</v>
      </c>
      <c r="H71">
        <f t="shared" si="15"/>
        <v>26.2</v>
      </c>
      <c r="I71">
        <f t="shared" si="16"/>
        <v>0.27383666562972786</v>
      </c>
      <c r="J71">
        <f t="shared" si="13"/>
        <v>0.27383666562972786</v>
      </c>
      <c r="K71">
        <f t="shared" si="17"/>
        <v>3.0987400236282201</v>
      </c>
      <c r="L71">
        <f t="shared" si="18"/>
        <v>0.42002525943949409</v>
      </c>
      <c r="M71">
        <f t="shared" si="19"/>
        <v>0.42002525943949409</v>
      </c>
      <c r="N71">
        <f t="shared" si="20"/>
        <v>3.2657594107670511</v>
      </c>
      <c r="O71">
        <f t="shared" si="21"/>
        <v>3.2657594107670511</v>
      </c>
    </row>
    <row r="72" spans="1:15" x14ac:dyDescent="0.25">
      <c r="A72" s="2">
        <v>37210</v>
      </c>
      <c r="B72" s="7">
        <f t="shared" si="11"/>
        <v>2001</v>
      </c>
      <c r="C72" s="7">
        <f t="shared" si="12"/>
        <v>11</v>
      </c>
      <c r="D72" s="5">
        <v>1.171</v>
      </c>
      <c r="E72" s="5">
        <v>1.171</v>
      </c>
      <c r="F72">
        <v>19.64</v>
      </c>
      <c r="G72">
        <f t="shared" si="14"/>
        <v>1.3149999999999999</v>
      </c>
      <c r="H72">
        <f t="shared" si="15"/>
        <v>22.17</v>
      </c>
      <c r="I72">
        <f t="shared" si="16"/>
        <v>0.15785808461558032</v>
      </c>
      <c r="J72">
        <f t="shared" si="13"/>
        <v>0.15785808461558032</v>
      </c>
      <c r="K72">
        <f t="shared" si="17"/>
        <v>2.9775683029263198</v>
      </c>
      <c r="L72">
        <f t="shared" si="18"/>
        <v>0.27383666562972786</v>
      </c>
      <c r="M72">
        <f t="shared" si="19"/>
        <v>0.27383666562972786</v>
      </c>
      <c r="N72">
        <f t="shared" si="20"/>
        <v>3.0987400236282201</v>
      </c>
      <c r="O72">
        <f t="shared" si="21"/>
        <v>3.0987400236282201</v>
      </c>
    </row>
    <row r="73" spans="1:15" x14ac:dyDescent="0.25">
      <c r="A73" s="2">
        <v>37240</v>
      </c>
      <c r="B73" s="7">
        <f t="shared" si="11"/>
        <v>2001</v>
      </c>
      <c r="C73" s="7">
        <f t="shared" si="12"/>
        <v>12</v>
      </c>
      <c r="D73" s="5">
        <v>1.0860000000000001</v>
      </c>
      <c r="E73" s="5">
        <v>1.0860000000000001</v>
      </c>
      <c r="F73">
        <v>19.39</v>
      </c>
      <c r="G73">
        <f t="shared" si="14"/>
        <v>1.171</v>
      </c>
      <c r="H73">
        <f t="shared" si="15"/>
        <v>19.64</v>
      </c>
      <c r="I73">
        <f t="shared" si="16"/>
        <v>8.2501221511743772E-2</v>
      </c>
      <c r="J73">
        <f t="shared" si="13"/>
        <v>8.2501221511743772E-2</v>
      </c>
      <c r="K73">
        <f t="shared" si="17"/>
        <v>2.9647574692545606</v>
      </c>
      <c r="L73">
        <f t="shared" si="18"/>
        <v>0.15785808461558032</v>
      </c>
      <c r="M73">
        <f t="shared" si="19"/>
        <v>0.15785808461558032</v>
      </c>
      <c r="N73">
        <f t="shared" si="20"/>
        <v>2.9775683029263198</v>
      </c>
      <c r="O73">
        <f t="shared" si="21"/>
        <v>2.9775683029263198</v>
      </c>
    </row>
    <row r="74" spans="1:15" x14ac:dyDescent="0.25">
      <c r="A74" s="2">
        <v>37271</v>
      </c>
      <c r="B74" s="7">
        <f t="shared" si="11"/>
        <v>2002</v>
      </c>
      <c r="C74" s="7">
        <f t="shared" si="12"/>
        <v>1</v>
      </c>
      <c r="D74" s="5">
        <v>1.107</v>
      </c>
      <c r="E74" s="5">
        <v>1.107</v>
      </c>
      <c r="F74">
        <v>19.72</v>
      </c>
      <c r="G74">
        <f t="shared" si="14"/>
        <v>1.0860000000000001</v>
      </c>
      <c r="H74">
        <f t="shared" si="15"/>
        <v>19.39</v>
      </c>
      <c r="I74">
        <f t="shared" si="16"/>
        <v>0.10165365372649982</v>
      </c>
      <c r="J74">
        <f t="shared" si="13"/>
        <v>0.10165365372649982</v>
      </c>
      <c r="K74">
        <f t="shared" si="17"/>
        <v>2.9816333491744893</v>
      </c>
      <c r="L74">
        <f t="shared" si="18"/>
        <v>8.2501221511743772E-2</v>
      </c>
      <c r="M74">
        <f t="shared" si="19"/>
        <v>8.2501221511743772E-2</v>
      </c>
      <c r="N74">
        <f t="shared" si="20"/>
        <v>2.9647574692545606</v>
      </c>
      <c r="O74">
        <f t="shared" si="21"/>
        <v>2.9647574692545606</v>
      </c>
    </row>
    <row r="75" spans="1:15" x14ac:dyDescent="0.25">
      <c r="A75" s="2">
        <v>37302</v>
      </c>
      <c r="B75" s="7">
        <f t="shared" si="11"/>
        <v>2002</v>
      </c>
      <c r="C75" s="7">
        <f t="shared" si="12"/>
        <v>2</v>
      </c>
      <c r="D75" s="5">
        <v>1.1140000000000001</v>
      </c>
      <c r="E75" s="5">
        <v>1.1140000000000001</v>
      </c>
      <c r="F75">
        <v>20.72</v>
      </c>
      <c r="G75">
        <f t="shared" si="14"/>
        <v>1.107</v>
      </c>
      <c r="H75">
        <f t="shared" si="15"/>
        <v>19.72</v>
      </c>
      <c r="I75">
        <f t="shared" si="16"/>
        <v>0.10795714150509236</v>
      </c>
      <c r="J75">
        <f t="shared" si="13"/>
        <v>0.10795714150509236</v>
      </c>
      <c r="K75">
        <f t="shared" si="17"/>
        <v>3.0310994173912822</v>
      </c>
      <c r="L75">
        <f t="shared" si="18"/>
        <v>0.10165365372649982</v>
      </c>
      <c r="M75">
        <f t="shared" si="19"/>
        <v>0.10165365372649982</v>
      </c>
      <c r="N75">
        <f t="shared" si="20"/>
        <v>2.9816333491744893</v>
      </c>
      <c r="O75">
        <f t="shared" si="21"/>
        <v>2.9816333491744893</v>
      </c>
    </row>
    <row r="76" spans="1:15" x14ac:dyDescent="0.25">
      <c r="A76" s="2">
        <v>37330</v>
      </c>
      <c r="B76" s="7">
        <f t="shared" si="11"/>
        <v>2002</v>
      </c>
      <c r="C76" s="7">
        <f t="shared" si="12"/>
        <v>3</v>
      </c>
      <c r="D76" s="5">
        <v>1.2490000000000001</v>
      </c>
      <c r="E76" s="5">
        <v>1.2490000000000001</v>
      </c>
      <c r="F76">
        <v>24.53</v>
      </c>
      <c r="G76">
        <f t="shared" si="14"/>
        <v>1.1140000000000001</v>
      </c>
      <c r="H76">
        <f t="shared" si="15"/>
        <v>20.72</v>
      </c>
      <c r="I76">
        <f t="shared" si="16"/>
        <v>0.22234323114344071</v>
      </c>
      <c r="J76">
        <f t="shared" si="13"/>
        <v>0.22234323114344071</v>
      </c>
      <c r="K76">
        <f t="shared" si="17"/>
        <v>3.1998968582703982</v>
      </c>
      <c r="L76">
        <f t="shared" si="18"/>
        <v>0.10795714150509236</v>
      </c>
      <c r="M76">
        <f t="shared" si="19"/>
        <v>0.10795714150509236</v>
      </c>
      <c r="N76">
        <f t="shared" si="20"/>
        <v>3.0310994173912822</v>
      </c>
      <c r="O76">
        <f t="shared" si="21"/>
        <v>3.0310994173912822</v>
      </c>
    </row>
    <row r="77" spans="1:15" x14ac:dyDescent="0.25">
      <c r="A77" s="2">
        <v>37361</v>
      </c>
      <c r="B77" s="7">
        <f t="shared" si="11"/>
        <v>2002</v>
      </c>
      <c r="C77" s="7">
        <f t="shared" si="12"/>
        <v>4</v>
      </c>
      <c r="D77" s="5">
        <v>1.397</v>
      </c>
      <c r="E77" s="5">
        <v>1.397</v>
      </c>
      <c r="F77">
        <v>26.18</v>
      </c>
      <c r="G77">
        <f t="shared" si="14"/>
        <v>1.2490000000000001</v>
      </c>
      <c r="H77">
        <f t="shared" si="15"/>
        <v>24.53</v>
      </c>
      <c r="I77">
        <f t="shared" si="16"/>
        <v>0.33432708027482477</v>
      </c>
      <c r="J77">
        <f t="shared" si="13"/>
        <v>0.33432708027482477</v>
      </c>
      <c r="K77">
        <f t="shared" si="17"/>
        <v>3.2649957604817539</v>
      </c>
      <c r="L77">
        <f t="shared" si="18"/>
        <v>0.22234323114344071</v>
      </c>
      <c r="M77">
        <f t="shared" si="19"/>
        <v>0.22234323114344071</v>
      </c>
      <c r="N77">
        <f t="shared" si="20"/>
        <v>3.1998968582703982</v>
      </c>
      <c r="O77">
        <f t="shared" si="21"/>
        <v>3.1998968582703982</v>
      </c>
    </row>
    <row r="78" spans="1:15" x14ac:dyDescent="0.25">
      <c r="A78" s="2">
        <v>37391</v>
      </c>
      <c r="B78" s="7">
        <f t="shared" si="11"/>
        <v>2002</v>
      </c>
      <c r="C78" s="7">
        <f t="shared" si="12"/>
        <v>5</v>
      </c>
      <c r="D78" s="5">
        <v>1.3919999999999999</v>
      </c>
      <c r="E78" s="5">
        <v>1.3919999999999999</v>
      </c>
      <c r="F78">
        <v>27.04</v>
      </c>
      <c r="G78">
        <f t="shared" si="14"/>
        <v>1.397</v>
      </c>
      <c r="H78">
        <f t="shared" si="15"/>
        <v>26.18</v>
      </c>
      <c r="I78">
        <f t="shared" si="16"/>
        <v>0.33074156191222781</v>
      </c>
      <c r="J78">
        <f t="shared" si="13"/>
        <v>0.33074156191222781</v>
      </c>
      <c r="K78">
        <f t="shared" si="17"/>
        <v>3.2973172511747633</v>
      </c>
      <c r="L78">
        <f t="shared" si="18"/>
        <v>0.33432708027482477</v>
      </c>
      <c r="M78">
        <f t="shared" si="19"/>
        <v>0.33432708027482477</v>
      </c>
      <c r="N78">
        <f t="shared" si="20"/>
        <v>3.2649957604817539</v>
      </c>
      <c r="O78">
        <f t="shared" si="21"/>
        <v>3.2649957604817539</v>
      </c>
    </row>
    <row r="79" spans="1:15" x14ac:dyDescent="0.25">
      <c r="A79" s="2">
        <v>37422</v>
      </c>
      <c r="B79" s="7">
        <f t="shared" si="11"/>
        <v>2002</v>
      </c>
      <c r="C79" s="7">
        <f t="shared" si="12"/>
        <v>6</v>
      </c>
      <c r="D79" s="5">
        <v>1.3819999999999999</v>
      </c>
      <c r="E79" s="5">
        <v>1.3819999999999999</v>
      </c>
      <c r="F79">
        <v>25.52</v>
      </c>
      <c r="G79">
        <f t="shared" si="14"/>
        <v>1.3919999999999999</v>
      </c>
      <c r="H79">
        <f t="shared" si="15"/>
        <v>27.04</v>
      </c>
      <c r="I79">
        <f t="shared" si="16"/>
        <v>0.32353172534547808</v>
      </c>
      <c r="J79">
        <f t="shared" si="13"/>
        <v>0.32353172534547808</v>
      </c>
      <c r="K79">
        <f t="shared" si="17"/>
        <v>3.2394624584765892</v>
      </c>
      <c r="L79">
        <f t="shared" si="18"/>
        <v>0.33074156191222781</v>
      </c>
      <c r="M79">
        <f t="shared" si="19"/>
        <v>0.33074156191222781</v>
      </c>
      <c r="N79">
        <f t="shared" si="20"/>
        <v>3.2973172511747633</v>
      </c>
      <c r="O79">
        <f t="shared" si="21"/>
        <v>3.2973172511747633</v>
      </c>
    </row>
    <row r="80" spans="1:15" x14ac:dyDescent="0.25">
      <c r="A80" s="2">
        <v>37452</v>
      </c>
      <c r="B80" s="7">
        <f t="shared" si="11"/>
        <v>2002</v>
      </c>
      <c r="C80" s="7">
        <f t="shared" si="12"/>
        <v>7</v>
      </c>
      <c r="D80" s="5">
        <v>1.397</v>
      </c>
      <c r="E80" s="5">
        <v>1.397</v>
      </c>
      <c r="F80">
        <v>26.97</v>
      </c>
      <c r="G80">
        <f t="shared" si="14"/>
        <v>1.3819999999999999</v>
      </c>
      <c r="H80">
        <f t="shared" si="15"/>
        <v>25.52</v>
      </c>
      <c r="I80">
        <f t="shared" si="16"/>
        <v>0.33432708027482477</v>
      </c>
      <c r="J80">
        <f t="shared" si="13"/>
        <v>0.33432708027482477</v>
      </c>
      <c r="K80">
        <f t="shared" si="17"/>
        <v>3.2947251371516386</v>
      </c>
      <c r="L80">
        <f t="shared" si="18"/>
        <v>0.32353172534547808</v>
      </c>
      <c r="M80">
        <f t="shared" si="19"/>
        <v>0.32353172534547808</v>
      </c>
      <c r="N80">
        <f t="shared" si="20"/>
        <v>3.2394624584765892</v>
      </c>
      <c r="O80">
        <f t="shared" si="21"/>
        <v>3.2394624584765892</v>
      </c>
    </row>
    <row r="81" spans="1:15" x14ac:dyDescent="0.25">
      <c r="A81" s="2">
        <v>37483</v>
      </c>
      <c r="B81" s="7">
        <f t="shared" si="11"/>
        <v>2002</v>
      </c>
      <c r="C81" s="7">
        <f t="shared" si="12"/>
        <v>8</v>
      </c>
      <c r="D81" s="5">
        <v>1.3959999999999999</v>
      </c>
      <c r="E81" s="5">
        <v>1.3959999999999999</v>
      </c>
      <c r="F81">
        <v>28.39</v>
      </c>
      <c r="G81">
        <f t="shared" si="14"/>
        <v>1.397</v>
      </c>
      <c r="H81">
        <f t="shared" si="15"/>
        <v>26.97</v>
      </c>
      <c r="I81">
        <f t="shared" si="16"/>
        <v>0.33361100434018065</v>
      </c>
      <c r="J81">
        <f t="shared" si="13"/>
        <v>0.33361100434018065</v>
      </c>
      <c r="K81">
        <f t="shared" si="17"/>
        <v>3.3460369704848798</v>
      </c>
      <c r="L81">
        <f t="shared" si="18"/>
        <v>0.33432708027482477</v>
      </c>
      <c r="M81">
        <f t="shared" si="19"/>
        <v>0.33432708027482477</v>
      </c>
      <c r="N81">
        <f t="shared" si="20"/>
        <v>3.2947251371516386</v>
      </c>
      <c r="O81">
        <f t="shared" si="21"/>
        <v>3.2947251371516386</v>
      </c>
    </row>
    <row r="82" spans="1:15" x14ac:dyDescent="0.25">
      <c r="A82" s="2">
        <v>37514</v>
      </c>
      <c r="B82" s="7">
        <f t="shared" si="11"/>
        <v>2002</v>
      </c>
      <c r="C82" s="7">
        <f t="shared" si="12"/>
        <v>9</v>
      </c>
      <c r="D82" s="5">
        <v>1.4</v>
      </c>
      <c r="E82" s="5">
        <v>1.4</v>
      </c>
      <c r="F82">
        <v>29.66</v>
      </c>
      <c r="G82">
        <f t="shared" si="14"/>
        <v>1.3959999999999999</v>
      </c>
      <c r="H82">
        <f t="shared" si="15"/>
        <v>28.39</v>
      </c>
      <c r="I82">
        <f t="shared" si="16"/>
        <v>0.33647223662121289</v>
      </c>
      <c r="J82">
        <f t="shared" si="13"/>
        <v>0.33647223662121289</v>
      </c>
      <c r="K82">
        <f t="shared" si="17"/>
        <v>3.3897993367097858</v>
      </c>
      <c r="L82">
        <f t="shared" si="18"/>
        <v>0.33361100434018065</v>
      </c>
      <c r="M82">
        <f t="shared" si="19"/>
        <v>0.33361100434018065</v>
      </c>
      <c r="N82">
        <f t="shared" si="20"/>
        <v>3.3460369704848798</v>
      </c>
      <c r="O82">
        <f t="shared" si="21"/>
        <v>3.3460369704848798</v>
      </c>
    </row>
    <row r="83" spans="1:15" x14ac:dyDescent="0.25">
      <c r="A83" s="2">
        <v>37544</v>
      </c>
      <c r="B83" s="7">
        <f t="shared" si="11"/>
        <v>2002</v>
      </c>
      <c r="C83" s="7">
        <f t="shared" si="12"/>
        <v>10</v>
      </c>
      <c r="D83" s="5">
        <v>1.4450000000000001</v>
      </c>
      <c r="E83" s="5">
        <v>1.4450000000000001</v>
      </c>
      <c r="F83">
        <v>28.84</v>
      </c>
      <c r="G83">
        <f t="shared" si="14"/>
        <v>1.4</v>
      </c>
      <c r="H83">
        <f t="shared" si="15"/>
        <v>29.66</v>
      </c>
      <c r="I83">
        <f t="shared" si="16"/>
        <v>0.36810932156439552</v>
      </c>
      <c r="J83">
        <f t="shared" si="13"/>
        <v>0.36810932156439552</v>
      </c>
      <c r="K83">
        <f t="shared" si="17"/>
        <v>3.3617633124167483</v>
      </c>
      <c r="L83">
        <f t="shared" si="18"/>
        <v>0.33647223662121289</v>
      </c>
      <c r="M83">
        <f t="shared" si="19"/>
        <v>0.33647223662121289</v>
      </c>
      <c r="N83">
        <f t="shared" si="20"/>
        <v>3.3897993367097858</v>
      </c>
      <c r="O83">
        <f t="shared" si="21"/>
        <v>3.3897993367097858</v>
      </c>
    </row>
    <row r="84" spans="1:15" x14ac:dyDescent="0.25">
      <c r="A84" s="2">
        <v>37575</v>
      </c>
      <c r="B84" s="7">
        <f t="shared" si="11"/>
        <v>2002</v>
      </c>
      <c r="C84" s="7">
        <f t="shared" si="12"/>
        <v>11</v>
      </c>
      <c r="D84" s="5">
        <v>1.419</v>
      </c>
      <c r="E84" s="5">
        <v>1.419</v>
      </c>
      <c r="F84">
        <v>26.35</v>
      </c>
      <c r="G84">
        <f t="shared" si="14"/>
        <v>1.4450000000000001</v>
      </c>
      <c r="H84">
        <f t="shared" si="15"/>
        <v>28.84</v>
      </c>
      <c r="I84">
        <f t="shared" si="16"/>
        <v>0.34995239817790563</v>
      </c>
      <c r="J84">
        <f t="shared" si="13"/>
        <v>0.34995239817790563</v>
      </c>
      <c r="K84">
        <f t="shared" si="17"/>
        <v>3.2714682749873716</v>
      </c>
      <c r="L84">
        <f t="shared" si="18"/>
        <v>0.36810932156439552</v>
      </c>
      <c r="M84">
        <f t="shared" si="19"/>
        <v>0.36810932156439552</v>
      </c>
      <c r="N84">
        <f t="shared" si="20"/>
        <v>3.3617633124167483</v>
      </c>
      <c r="O84">
        <f t="shared" si="21"/>
        <v>3.3617633124167483</v>
      </c>
    </row>
    <row r="85" spans="1:15" x14ac:dyDescent="0.25">
      <c r="A85" s="2">
        <v>37605</v>
      </c>
      <c r="B85" s="7">
        <f t="shared" si="11"/>
        <v>2002</v>
      </c>
      <c r="C85" s="7">
        <f t="shared" si="12"/>
        <v>12</v>
      </c>
      <c r="D85" s="5">
        <v>1.3859999999999999</v>
      </c>
      <c r="E85" s="5">
        <v>1.3859999999999999</v>
      </c>
      <c r="F85">
        <v>29.46</v>
      </c>
      <c r="G85">
        <f t="shared" si="14"/>
        <v>1.419</v>
      </c>
      <c r="H85">
        <f t="shared" si="15"/>
        <v>26.35</v>
      </c>
      <c r="I85">
        <f t="shared" si="16"/>
        <v>0.32642190076771144</v>
      </c>
      <c r="J85">
        <f t="shared" si="13"/>
        <v>0.32642190076771144</v>
      </c>
      <c r="K85">
        <f t="shared" si="17"/>
        <v>3.3830334110344844</v>
      </c>
      <c r="L85">
        <f t="shared" si="18"/>
        <v>0.34995239817790563</v>
      </c>
      <c r="M85">
        <f t="shared" si="19"/>
        <v>0.34995239817790563</v>
      </c>
      <c r="N85">
        <f t="shared" si="20"/>
        <v>3.2714682749873716</v>
      </c>
      <c r="O85">
        <f t="shared" si="21"/>
        <v>3.2714682749873716</v>
      </c>
    </row>
    <row r="86" spans="1:15" x14ac:dyDescent="0.25">
      <c r="A86" s="2">
        <v>37636</v>
      </c>
      <c r="B86" s="7">
        <f t="shared" si="11"/>
        <v>2003</v>
      </c>
      <c r="C86" s="7">
        <f t="shared" si="12"/>
        <v>1</v>
      </c>
      <c r="D86" s="5">
        <v>1.458</v>
      </c>
      <c r="E86" s="5">
        <v>1.458</v>
      </c>
      <c r="F86">
        <v>32.950000000000003</v>
      </c>
      <c r="G86">
        <f t="shared" si="14"/>
        <v>1.3859999999999999</v>
      </c>
      <c r="H86">
        <f t="shared" si="15"/>
        <v>29.46</v>
      </c>
      <c r="I86">
        <f t="shared" si="16"/>
        <v>0.37706563358646639</v>
      </c>
      <c r="J86">
        <f t="shared" si="13"/>
        <v>0.37706563358646639</v>
      </c>
      <c r="K86">
        <f t="shared" si="17"/>
        <v>3.4949912609485163</v>
      </c>
      <c r="L86">
        <f t="shared" si="18"/>
        <v>0.32642190076771144</v>
      </c>
      <c r="M86">
        <f t="shared" si="19"/>
        <v>0.32642190076771144</v>
      </c>
      <c r="N86">
        <f t="shared" si="20"/>
        <v>3.3830334110344844</v>
      </c>
      <c r="O86">
        <f t="shared" si="21"/>
        <v>3.3830334110344844</v>
      </c>
    </row>
    <row r="87" spans="1:15" x14ac:dyDescent="0.25">
      <c r="A87" s="2">
        <v>37667</v>
      </c>
      <c r="B87" s="7">
        <f t="shared" si="11"/>
        <v>2003</v>
      </c>
      <c r="C87" s="7">
        <f t="shared" si="12"/>
        <v>2</v>
      </c>
      <c r="D87" s="5">
        <v>1.613</v>
      </c>
      <c r="E87" s="5">
        <v>1.613</v>
      </c>
      <c r="F87">
        <v>35.83</v>
      </c>
      <c r="G87">
        <f t="shared" si="14"/>
        <v>1.458</v>
      </c>
      <c r="H87">
        <f t="shared" si="15"/>
        <v>32.950000000000003</v>
      </c>
      <c r="I87">
        <f t="shared" si="16"/>
        <v>0.47809579914307182</v>
      </c>
      <c r="J87">
        <f t="shared" si="13"/>
        <v>0.47809579914307182</v>
      </c>
      <c r="K87">
        <f t="shared" si="17"/>
        <v>3.5787855313168624</v>
      </c>
      <c r="L87">
        <f t="shared" si="18"/>
        <v>0.37706563358646639</v>
      </c>
      <c r="M87">
        <f t="shared" si="19"/>
        <v>0.37706563358646639</v>
      </c>
      <c r="N87">
        <f t="shared" si="20"/>
        <v>3.4949912609485163</v>
      </c>
      <c r="O87">
        <f t="shared" si="21"/>
        <v>3.4949912609485163</v>
      </c>
    </row>
    <row r="88" spans="1:15" x14ac:dyDescent="0.25">
      <c r="A88" s="2">
        <v>37695</v>
      </c>
      <c r="B88" s="7">
        <f t="shared" si="11"/>
        <v>2003</v>
      </c>
      <c r="C88" s="7">
        <f t="shared" si="12"/>
        <v>3</v>
      </c>
      <c r="D88" s="5">
        <v>1.6930000000000001</v>
      </c>
      <c r="E88" s="5">
        <v>1.6930000000000001</v>
      </c>
      <c r="F88">
        <v>33.51</v>
      </c>
      <c r="G88">
        <f t="shared" si="14"/>
        <v>1.613</v>
      </c>
      <c r="H88">
        <f t="shared" si="15"/>
        <v>35.83</v>
      </c>
      <c r="I88">
        <f t="shared" si="16"/>
        <v>0.52650210315099832</v>
      </c>
      <c r="J88">
        <f t="shared" si="13"/>
        <v>0.52650210315099832</v>
      </c>
      <c r="K88">
        <f t="shared" si="17"/>
        <v>3.5118439017492191</v>
      </c>
      <c r="L88">
        <f t="shared" si="18"/>
        <v>0.47809579914307182</v>
      </c>
      <c r="M88">
        <f t="shared" si="19"/>
        <v>0.47809579914307182</v>
      </c>
      <c r="N88">
        <f t="shared" si="20"/>
        <v>3.5787855313168624</v>
      </c>
      <c r="O88">
        <f t="shared" si="21"/>
        <v>3.5787855313168624</v>
      </c>
    </row>
    <row r="89" spans="1:15" x14ac:dyDescent="0.25">
      <c r="A89" s="2">
        <v>37726</v>
      </c>
      <c r="B89" s="7">
        <f t="shared" si="11"/>
        <v>2003</v>
      </c>
      <c r="C89" s="7">
        <f t="shared" si="12"/>
        <v>4</v>
      </c>
      <c r="D89" s="5">
        <v>1.589</v>
      </c>
      <c r="E89" s="5">
        <v>1.589</v>
      </c>
      <c r="F89">
        <v>28.17</v>
      </c>
      <c r="G89">
        <f t="shared" si="14"/>
        <v>1.6930000000000001</v>
      </c>
      <c r="H89">
        <f t="shared" si="15"/>
        <v>33.51</v>
      </c>
      <c r="I89">
        <f t="shared" si="16"/>
        <v>0.4631048875545789</v>
      </c>
      <c r="J89">
        <f t="shared" si="13"/>
        <v>0.4631048875545789</v>
      </c>
      <c r="K89">
        <f t="shared" si="17"/>
        <v>3.3382575818882811</v>
      </c>
      <c r="L89">
        <f t="shared" si="18"/>
        <v>0.52650210315099832</v>
      </c>
      <c r="M89">
        <f t="shared" si="19"/>
        <v>0.52650210315099832</v>
      </c>
      <c r="N89">
        <f t="shared" si="20"/>
        <v>3.5118439017492191</v>
      </c>
      <c r="O89">
        <f t="shared" si="21"/>
        <v>3.5118439017492191</v>
      </c>
    </row>
    <row r="90" spans="1:15" x14ac:dyDescent="0.25">
      <c r="A90" s="2">
        <v>37756</v>
      </c>
      <c r="B90" s="7">
        <f t="shared" si="11"/>
        <v>2003</v>
      </c>
      <c r="C90" s="7">
        <f t="shared" si="12"/>
        <v>5</v>
      </c>
      <c r="D90" s="5">
        <v>1.4970000000000001</v>
      </c>
      <c r="E90" s="5">
        <v>1.4970000000000001</v>
      </c>
      <c r="F90">
        <v>28.11</v>
      </c>
      <c r="G90">
        <f t="shared" si="14"/>
        <v>1.589</v>
      </c>
      <c r="H90">
        <f t="shared" si="15"/>
        <v>28.17</v>
      </c>
      <c r="I90">
        <f t="shared" si="16"/>
        <v>0.40346310543749137</v>
      </c>
      <c r="J90">
        <f t="shared" si="13"/>
        <v>0.40346310543749137</v>
      </c>
      <c r="K90">
        <f t="shared" si="17"/>
        <v>3.3361253849184407</v>
      </c>
      <c r="L90">
        <f t="shared" si="18"/>
        <v>0.4631048875545789</v>
      </c>
      <c r="M90">
        <f t="shared" si="19"/>
        <v>0.4631048875545789</v>
      </c>
      <c r="N90">
        <f t="shared" si="20"/>
        <v>3.3382575818882811</v>
      </c>
      <c r="O90">
        <f t="shared" si="21"/>
        <v>3.3382575818882811</v>
      </c>
    </row>
    <row r="91" spans="1:15" x14ac:dyDescent="0.25">
      <c r="A91" s="2">
        <v>37787</v>
      </c>
      <c r="B91" s="7">
        <f t="shared" si="11"/>
        <v>2003</v>
      </c>
      <c r="C91" s="7">
        <f t="shared" si="12"/>
        <v>6</v>
      </c>
      <c r="D91" s="5">
        <v>1.4930000000000001</v>
      </c>
      <c r="E91" s="5">
        <v>1.4930000000000001</v>
      </c>
      <c r="F91">
        <v>30.66</v>
      </c>
      <c r="G91">
        <f t="shared" si="14"/>
        <v>1.4970000000000001</v>
      </c>
      <c r="H91">
        <f t="shared" si="15"/>
        <v>28.11</v>
      </c>
      <c r="I91">
        <f t="shared" si="16"/>
        <v>0.40078751855705341</v>
      </c>
      <c r="J91">
        <f t="shared" si="13"/>
        <v>0.40078751855705341</v>
      </c>
      <c r="K91">
        <f t="shared" si="17"/>
        <v>3.422958873443668</v>
      </c>
      <c r="L91">
        <f t="shared" si="18"/>
        <v>0.40346310543749137</v>
      </c>
      <c r="M91">
        <f t="shared" si="19"/>
        <v>0.40346310543749137</v>
      </c>
      <c r="N91">
        <f t="shared" si="20"/>
        <v>3.3361253849184407</v>
      </c>
      <c r="O91">
        <f t="shared" si="21"/>
        <v>3.3361253849184407</v>
      </c>
    </row>
    <row r="92" spans="1:15" x14ac:dyDescent="0.25">
      <c r="A92" s="2">
        <v>37817</v>
      </c>
      <c r="B92" s="7">
        <f t="shared" si="11"/>
        <v>2003</v>
      </c>
      <c r="C92" s="7">
        <f t="shared" si="12"/>
        <v>7</v>
      </c>
      <c r="D92" s="5">
        <v>1.5129999999999999</v>
      </c>
      <c r="E92" s="5">
        <v>1.5129999999999999</v>
      </c>
      <c r="F92">
        <v>30.76</v>
      </c>
      <c r="G92">
        <f t="shared" si="14"/>
        <v>1.4930000000000001</v>
      </c>
      <c r="H92">
        <f t="shared" si="15"/>
        <v>30.66</v>
      </c>
      <c r="I92">
        <f t="shared" si="16"/>
        <v>0.41409443480621883</v>
      </c>
      <c r="J92">
        <f t="shared" si="13"/>
        <v>0.41409443480621883</v>
      </c>
      <c r="K92">
        <f t="shared" si="17"/>
        <v>3.4262151446374434</v>
      </c>
      <c r="L92">
        <f t="shared" si="18"/>
        <v>0.40078751855705341</v>
      </c>
      <c r="M92">
        <f t="shared" si="19"/>
        <v>0.40078751855705341</v>
      </c>
      <c r="N92">
        <f t="shared" si="20"/>
        <v>3.422958873443668</v>
      </c>
      <c r="O92">
        <f t="shared" si="21"/>
        <v>3.422958873443668</v>
      </c>
    </row>
    <row r="93" spans="1:15" x14ac:dyDescent="0.25">
      <c r="A93" s="2">
        <v>37848</v>
      </c>
      <c r="B93" s="7">
        <f t="shared" si="11"/>
        <v>2003</v>
      </c>
      <c r="C93" s="7">
        <f t="shared" si="12"/>
        <v>8</v>
      </c>
      <c r="D93" s="5">
        <v>1.62</v>
      </c>
      <c r="E93" s="5">
        <v>1.62</v>
      </c>
      <c r="F93">
        <v>31.57</v>
      </c>
      <c r="G93">
        <f t="shared" si="14"/>
        <v>1.5129999999999999</v>
      </c>
      <c r="H93">
        <f t="shared" si="15"/>
        <v>30.76</v>
      </c>
      <c r="I93">
        <f t="shared" si="16"/>
        <v>0.48242614924429278</v>
      </c>
      <c r="J93">
        <f t="shared" si="13"/>
        <v>0.48242614924429278</v>
      </c>
      <c r="K93">
        <f t="shared" si="17"/>
        <v>3.4522073025699003</v>
      </c>
      <c r="L93">
        <f t="shared" si="18"/>
        <v>0.41409443480621883</v>
      </c>
      <c r="M93">
        <f t="shared" si="19"/>
        <v>0.41409443480621883</v>
      </c>
      <c r="N93">
        <f t="shared" si="20"/>
        <v>3.4262151446374434</v>
      </c>
      <c r="O93">
        <f t="shared" si="21"/>
        <v>3.4262151446374434</v>
      </c>
    </row>
    <row r="94" spans="1:15" x14ac:dyDescent="0.25">
      <c r="A94" s="2">
        <v>37879</v>
      </c>
      <c r="B94" s="7">
        <f t="shared" si="11"/>
        <v>2003</v>
      </c>
      <c r="C94" s="7">
        <f t="shared" si="12"/>
        <v>9</v>
      </c>
      <c r="D94" s="5">
        <v>1.679</v>
      </c>
      <c r="E94" s="5">
        <v>1.679</v>
      </c>
      <c r="F94">
        <v>28.31</v>
      </c>
      <c r="G94">
        <f t="shared" si="14"/>
        <v>1.62</v>
      </c>
      <c r="H94">
        <f t="shared" si="15"/>
        <v>31.57</v>
      </c>
      <c r="I94">
        <f t="shared" si="16"/>
        <v>0.51819837809540381</v>
      </c>
      <c r="J94">
        <f t="shared" si="13"/>
        <v>0.51819837809540381</v>
      </c>
      <c r="K94">
        <f t="shared" si="17"/>
        <v>3.3432150991238081</v>
      </c>
      <c r="L94">
        <f t="shared" si="18"/>
        <v>0.48242614924429278</v>
      </c>
      <c r="M94">
        <f t="shared" si="19"/>
        <v>0.48242614924429278</v>
      </c>
      <c r="N94">
        <f t="shared" si="20"/>
        <v>3.4522073025699003</v>
      </c>
      <c r="O94">
        <f t="shared" si="21"/>
        <v>3.4522073025699003</v>
      </c>
    </row>
    <row r="95" spans="1:15" x14ac:dyDescent="0.25">
      <c r="A95" s="2">
        <v>37909</v>
      </c>
      <c r="B95" s="7">
        <f t="shared" si="11"/>
        <v>2003</v>
      </c>
      <c r="C95" s="7">
        <f t="shared" si="12"/>
        <v>10</v>
      </c>
      <c r="D95" s="5">
        <v>1.5640000000000001</v>
      </c>
      <c r="E95" s="5">
        <v>1.5640000000000001</v>
      </c>
      <c r="F95">
        <v>30.34</v>
      </c>
      <c r="G95">
        <f t="shared" si="14"/>
        <v>1.679</v>
      </c>
      <c r="H95">
        <f t="shared" si="15"/>
        <v>28.31</v>
      </c>
      <c r="I95">
        <f t="shared" si="16"/>
        <v>0.44724664212311938</v>
      </c>
      <c r="J95">
        <f t="shared" si="13"/>
        <v>0.44724664212311938</v>
      </c>
      <c r="K95">
        <f t="shared" si="17"/>
        <v>3.4124669739203863</v>
      </c>
      <c r="L95">
        <f t="shared" si="18"/>
        <v>0.51819837809540381</v>
      </c>
      <c r="M95">
        <f t="shared" si="19"/>
        <v>0.51819837809540381</v>
      </c>
      <c r="N95">
        <f t="shared" si="20"/>
        <v>3.3432150991238081</v>
      </c>
      <c r="O95">
        <f t="shared" si="21"/>
        <v>3.3432150991238081</v>
      </c>
    </row>
    <row r="96" spans="1:15" x14ac:dyDescent="0.25">
      <c r="A96" s="2">
        <v>37940</v>
      </c>
      <c r="B96" s="7">
        <f t="shared" si="11"/>
        <v>2003</v>
      </c>
      <c r="C96" s="7">
        <f t="shared" si="12"/>
        <v>11</v>
      </c>
      <c r="D96" s="5">
        <v>1.512</v>
      </c>
      <c r="E96" s="5">
        <v>1.512</v>
      </c>
      <c r="F96">
        <v>31.11</v>
      </c>
      <c r="G96">
        <f t="shared" si="14"/>
        <v>1.5640000000000001</v>
      </c>
      <c r="H96">
        <f t="shared" si="15"/>
        <v>30.34</v>
      </c>
      <c r="I96">
        <f t="shared" si="16"/>
        <v>0.41343327775734129</v>
      </c>
      <c r="J96">
        <f t="shared" si="13"/>
        <v>0.41343327775734129</v>
      </c>
      <c r="K96">
        <f t="shared" si="17"/>
        <v>3.4375293109095457</v>
      </c>
      <c r="L96">
        <f t="shared" si="18"/>
        <v>0.44724664212311938</v>
      </c>
      <c r="M96">
        <f t="shared" si="19"/>
        <v>0.44724664212311938</v>
      </c>
      <c r="N96">
        <f t="shared" si="20"/>
        <v>3.4124669739203863</v>
      </c>
      <c r="O96">
        <f t="shared" si="21"/>
        <v>3.4124669739203863</v>
      </c>
    </row>
    <row r="97" spans="1:15" x14ac:dyDescent="0.25">
      <c r="A97" s="2">
        <v>37970</v>
      </c>
      <c r="B97" s="7">
        <f t="shared" si="11"/>
        <v>2003</v>
      </c>
      <c r="C97" s="7">
        <f t="shared" si="12"/>
        <v>12</v>
      </c>
      <c r="D97" s="5">
        <v>1.4790000000000001</v>
      </c>
      <c r="E97" s="5">
        <v>1.4790000000000001</v>
      </c>
      <c r="F97">
        <v>32.130000000000003</v>
      </c>
      <c r="G97">
        <f t="shared" si="14"/>
        <v>1.512</v>
      </c>
      <c r="H97">
        <f t="shared" si="15"/>
        <v>31.11</v>
      </c>
      <c r="I97">
        <f t="shared" si="16"/>
        <v>0.39136618372866283</v>
      </c>
      <c r="J97">
        <f t="shared" si="13"/>
        <v>0.39136618372866283</v>
      </c>
      <c r="K97">
        <f t="shared" si="17"/>
        <v>3.4697901731277674</v>
      </c>
      <c r="L97">
        <f t="shared" si="18"/>
        <v>0.41343327775734129</v>
      </c>
      <c r="M97">
        <f t="shared" si="19"/>
        <v>0.41343327775734129</v>
      </c>
      <c r="N97">
        <f t="shared" si="20"/>
        <v>3.4375293109095457</v>
      </c>
      <c r="O97">
        <f t="shared" si="21"/>
        <v>3.4375293109095457</v>
      </c>
    </row>
    <row r="98" spans="1:15" x14ac:dyDescent="0.25">
      <c r="A98" s="2">
        <v>38001</v>
      </c>
      <c r="B98" s="7">
        <f t="shared" si="11"/>
        <v>2004</v>
      </c>
      <c r="C98" s="7">
        <f t="shared" si="12"/>
        <v>1</v>
      </c>
      <c r="D98" s="5">
        <v>1.5720000000000001</v>
      </c>
      <c r="E98" s="5">
        <v>1.5720000000000001</v>
      </c>
      <c r="F98">
        <v>34.31</v>
      </c>
      <c r="G98">
        <f t="shared" si="14"/>
        <v>1.4790000000000001</v>
      </c>
      <c r="H98">
        <f t="shared" si="15"/>
        <v>32.130000000000003</v>
      </c>
      <c r="I98">
        <f t="shared" si="16"/>
        <v>0.45234869400701483</v>
      </c>
      <c r="J98">
        <f t="shared" si="13"/>
        <v>0.45234869400701483</v>
      </c>
      <c r="K98">
        <f t="shared" si="17"/>
        <v>3.5354368568703585</v>
      </c>
      <c r="L98">
        <f t="shared" si="18"/>
        <v>0.39136618372866283</v>
      </c>
      <c r="M98">
        <f t="shared" si="19"/>
        <v>0.39136618372866283</v>
      </c>
      <c r="N98">
        <f t="shared" si="20"/>
        <v>3.4697901731277674</v>
      </c>
      <c r="O98">
        <f t="shared" si="21"/>
        <v>3.4697901731277674</v>
      </c>
    </row>
    <row r="99" spans="1:15" x14ac:dyDescent="0.25">
      <c r="A99" s="2">
        <v>38032</v>
      </c>
      <c r="B99" s="7">
        <f t="shared" si="11"/>
        <v>2004</v>
      </c>
      <c r="C99" s="7">
        <f t="shared" si="12"/>
        <v>2</v>
      </c>
      <c r="D99" s="5">
        <v>1.6479999999999999</v>
      </c>
      <c r="E99" s="5">
        <v>1.6479999999999999</v>
      </c>
      <c r="F99">
        <v>34.69</v>
      </c>
      <c r="G99">
        <f t="shared" si="14"/>
        <v>1.5720000000000001</v>
      </c>
      <c r="H99">
        <f t="shared" si="15"/>
        <v>34.31</v>
      </c>
      <c r="I99">
        <f t="shared" si="16"/>
        <v>0.49956243148727991</v>
      </c>
      <c r="J99">
        <f t="shared" si="13"/>
        <v>0.49956243148727991</v>
      </c>
      <c r="K99">
        <f t="shared" si="17"/>
        <v>3.5464514609816584</v>
      </c>
      <c r="L99">
        <f t="shared" si="18"/>
        <v>0.45234869400701483</v>
      </c>
      <c r="M99">
        <f t="shared" si="19"/>
        <v>0.45234869400701483</v>
      </c>
      <c r="N99">
        <f t="shared" si="20"/>
        <v>3.5354368568703585</v>
      </c>
      <c r="O99">
        <f t="shared" si="21"/>
        <v>3.5354368568703585</v>
      </c>
    </row>
    <row r="100" spans="1:15" x14ac:dyDescent="0.25">
      <c r="A100" s="2">
        <v>38061</v>
      </c>
      <c r="B100" s="7">
        <f t="shared" si="11"/>
        <v>2004</v>
      </c>
      <c r="C100" s="7">
        <f t="shared" si="12"/>
        <v>3</v>
      </c>
      <c r="D100" s="5">
        <v>1.736</v>
      </c>
      <c r="E100" s="5">
        <v>1.736</v>
      </c>
      <c r="F100">
        <v>36.74</v>
      </c>
      <c r="G100">
        <f t="shared" si="14"/>
        <v>1.6479999999999999</v>
      </c>
      <c r="H100">
        <f t="shared" si="15"/>
        <v>34.69</v>
      </c>
      <c r="I100">
        <f t="shared" si="16"/>
        <v>0.55158361623815844</v>
      </c>
      <c r="J100">
        <f t="shared" si="13"/>
        <v>0.55158361623815844</v>
      </c>
      <c r="K100">
        <f t="shared" si="17"/>
        <v>3.6038660797869797</v>
      </c>
      <c r="L100">
        <f t="shared" si="18"/>
        <v>0.49956243148727991</v>
      </c>
      <c r="M100">
        <f t="shared" si="19"/>
        <v>0.49956243148727991</v>
      </c>
      <c r="N100">
        <f t="shared" si="20"/>
        <v>3.5464514609816584</v>
      </c>
      <c r="O100">
        <f t="shared" si="21"/>
        <v>3.5464514609816584</v>
      </c>
    </row>
    <row r="101" spans="1:15" x14ac:dyDescent="0.25">
      <c r="A101" s="2">
        <v>38092</v>
      </c>
      <c r="B101" s="7">
        <f t="shared" si="11"/>
        <v>2004</v>
      </c>
      <c r="C101" s="7">
        <f t="shared" si="12"/>
        <v>4</v>
      </c>
      <c r="D101" s="5">
        <v>1.798</v>
      </c>
      <c r="E101" s="5">
        <v>1.798</v>
      </c>
      <c r="F101">
        <v>36.75</v>
      </c>
      <c r="G101">
        <f t="shared" si="14"/>
        <v>1.736</v>
      </c>
      <c r="H101">
        <f t="shared" si="15"/>
        <v>36.74</v>
      </c>
      <c r="I101">
        <f t="shared" si="16"/>
        <v>0.58667493604942855</v>
      </c>
      <c r="J101">
        <f t="shared" si="13"/>
        <v>0.58667493604942855</v>
      </c>
      <c r="K101">
        <f t="shared" si="17"/>
        <v>3.6041382256588457</v>
      </c>
      <c r="L101">
        <f t="shared" si="18"/>
        <v>0.55158361623815844</v>
      </c>
      <c r="M101">
        <f t="shared" si="19"/>
        <v>0.55158361623815844</v>
      </c>
      <c r="N101">
        <f t="shared" si="20"/>
        <v>3.6038660797869797</v>
      </c>
      <c r="O101">
        <f t="shared" si="21"/>
        <v>3.6038660797869797</v>
      </c>
    </row>
    <row r="102" spans="1:15" x14ac:dyDescent="0.25">
      <c r="A102" s="2">
        <v>38122</v>
      </c>
      <c r="B102" s="7">
        <f t="shared" si="11"/>
        <v>2004</v>
      </c>
      <c r="C102" s="7">
        <f t="shared" si="12"/>
        <v>5</v>
      </c>
      <c r="D102" s="5">
        <v>1.9830000000000001</v>
      </c>
      <c r="E102" s="5">
        <v>1.9830000000000001</v>
      </c>
      <c r="F102">
        <v>40.28</v>
      </c>
      <c r="G102">
        <f t="shared" si="14"/>
        <v>1.798</v>
      </c>
      <c r="H102">
        <f t="shared" si="15"/>
        <v>36.75</v>
      </c>
      <c r="I102">
        <f t="shared" si="16"/>
        <v>0.68461084953765894</v>
      </c>
      <c r="J102">
        <f t="shared" si="13"/>
        <v>0.68461084953765894</v>
      </c>
      <c r="K102">
        <f t="shared" si="17"/>
        <v>3.6958550678503617</v>
      </c>
      <c r="L102">
        <f t="shared" si="18"/>
        <v>0.58667493604942855</v>
      </c>
      <c r="M102">
        <f t="shared" si="19"/>
        <v>0.58667493604942855</v>
      </c>
      <c r="N102">
        <f t="shared" si="20"/>
        <v>3.6041382256588457</v>
      </c>
      <c r="O102">
        <f t="shared" si="21"/>
        <v>3.6041382256588457</v>
      </c>
    </row>
    <row r="103" spans="1:15" x14ac:dyDescent="0.25">
      <c r="A103" s="2">
        <v>38153</v>
      </c>
      <c r="B103" s="7">
        <f t="shared" si="11"/>
        <v>2004</v>
      </c>
      <c r="C103" s="7">
        <f t="shared" si="12"/>
        <v>6</v>
      </c>
      <c r="D103" s="5">
        <v>1.9690000000000001</v>
      </c>
      <c r="E103" s="5">
        <v>1.9690000000000001</v>
      </c>
      <c r="F103">
        <v>38.03</v>
      </c>
      <c r="G103">
        <f t="shared" si="14"/>
        <v>1.9830000000000001</v>
      </c>
      <c r="H103">
        <f t="shared" si="15"/>
        <v>40.28</v>
      </c>
      <c r="I103">
        <f t="shared" si="16"/>
        <v>0.67752579965698856</v>
      </c>
      <c r="J103">
        <f t="shared" si="13"/>
        <v>0.67752579965698856</v>
      </c>
      <c r="K103">
        <f t="shared" si="17"/>
        <v>3.6383753219401682</v>
      </c>
      <c r="L103">
        <f t="shared" si="18"/>
        <v>0.68461084953765894</v>
      </c>
      <c r="M103">
        <f t="shared" si="19"/>
        <v>0.68461084953765894</v>
      </c>
      <c r="N103">
        <f t="shared" si="20"/>
        <v>3.6958550678503617</v>
      </c>
      <c r="O103">
        <f t="shared" si="21"/>
        <v>3.6958550678503617</v>
      </c>
    </row>
    <row r="104" spans="1:15" x14ac:dyDescent="0.25">
      <c r="A104" s="2">
        <v>38183</v>
      </c>
      <c r="B104" s="7">
        <f t="shared" si="11"/>
        <v>2004</v>
      </c>
      <c r="C104" s="7">
        <f t="shared" si="12"/>
        <v>7</v>
      </c>
      <c r="D104" s="5">
        <v>1.911</v>
      </c>
      <c r="E104" s="5">
        <v>1.911</v>
      </c>
      <c r="F104">
        <v>40.78</v>
      </c>
      <c r="G104">
        <f t="shared" si="14"/>
        <v>1.9690000000000001</v>
      </c>
      <c r="H104">
        <f t="shared" si="15"/>
        <v>38.03</v>
      </c>
      <c r="I104">
        <f t="shared" si="16"/>
        <v>0.64762666525813595</v>
      </c>
      <c r="J104">
        <f t="shared" si="13"/>
        <v>0.64762666525813595</v>
      </c>
      <c r="K104">
        <f t="shared" si="17"/>
        <v>3.7081917651463092</v>
      </c>
      <c r="L104">
        <f t="shared" si="18"/>
        <v>0.67752579965698856</v>
      </c>
      <c r="M104">
        <f t="shared" si="19"/>
        <v>0.67752579965698856</v>
      </c>
      <c r="N104">
        <f t="shared" si="20"/>
        <v>3.6383753219401682</v>
      </c>
      <c r="O104">
        <f t="shared" si="21"/>
        <v>3.6383753219401682</v>
      </c>
    </row>
    <row r="105" spans="1:15" x14ac:dyDescent="0.25">
      <c r="A105" s="2">
        <v>38214</v>
      </c>
      <c r="B105" s="7">
        <f t="shared" si="11"/>
        <v>2004</v>
      </c>
      <c r="C105" s="7">
        <f t="shared" si="12"/>
        <v>8</v>
      </c>
      <c r="D105" s="5">
        <v>1.8779999999999999</v>
      </c>
      <c r="E105" s="5">
        <v>1.8779999999999999</v>
      </c>
      <c r="F105">
        <v>44.9</v>
      </c>
      <c r="G105">
        <f t="shared" si="14"/>
        <v>1.911</v>
      </c>
      <c r="H105">
        <f t="shared" si="15"/>
        <v>40.78</v>
      </c>
      <c r="I105">
        <f t="shared" si="16"/>
        <v>0.63020738078607108</v>
      </c>
      <c r="J105">
        <f t="shared" si="13"/>
        <v>0.63020738078607108</v>
      </c>
      <c r="K105">
        <f t="shared" si="17"/>
        <v>3.8044377947482086</v>
      </c>
      <c r="L105">
        <f t="shared" si="18"/>
        <v>0.64762666525813595</v>
      </c>
      <c r="M105">
        <f t="shared" si="19"/>
        <v>0.64762666525813595</v>
      </c>
      <c r="N105">
        <f t="shared" si="20"/>
        <v>3.7081917651463092</v>
      </c>
      <c r="O105">
        <f t="shared" si="21"/>
        <v>3.7081917651463092</v>
      </c>
    </row>
    <row r="106" spans="1:15" x14ac:dyDescent="0.25">
      <c r="A106" s="2">
        <v>38245</v>
      </c>
      <c r="B106" s="7">
        <f t="shared" si="11"/>
        <v>2004</v>
      </c>
      <c r="C106" s="7">
        <f t="shared" si="12"/>
        <v>9</v>
      </c>
      <c r="D106" s="5">
        <v>1.87</v>
      </c>
      <c r="E106" s="5">
        <v>1.87</v>
      </c>
      <c r="F106">
        <v>45.94</v>
      </c>
      <c r="G106">
        <f t="shared" si="14"/>
        <v>1.8779999999999999</v>
      </c>
      <c r="H106">
        <f t="shared" si="15"/>
        <v>44.9</v>
      </c>
      <c r="I106">
        <f t="shared" si="16"/>
        <v>0.62593843086649537</v>
      </c>
      <c r="J106">
        <f t="shared" si="13"/>
        <v>0.62593843086649537</v>
      </c>
      <c r="K106">
        <f t="shared" si="17"/>
        <v>3.8273361972609523</v>
      </c>
      <c r="L106">
        <f t="shared" si="18"/>
        <v>0.63020738078607108</v>
      </c>
      <c r="M106">
        <f t="shared" si="19"/>
        <v>0.63020738078607108</v>
      </c>
      <c r="N106">
        <f t="shared" si="20"/>
        <v>3.8044377947482086</v>
      </c>
      <c r="O106">
        <f t="shared" si="21"/>
        <v>3.8044377947482086</v>
      </c>
    </row>
    <row r="107" spans="1:15" x14ac:dyDescent="0.25">
      <c r="A107" s="2">
        <v>38275</v>
      </c>
      <c r="B107" s="7">
        <f t="shared" si="11"/>
        <v>2004</v>
      </c>
      <c r="C107" s="7">
        <f t="shared" si="12"/>
        <v>10</v>
      </c>
      <c r="D107" s="5">
        <v>2</v>
      </c>
      <c r="E107" s="5">
        <v>2</v>
      </c>
      <c r="F107">
        <v>53.28</v>
      </c>
      <c r="G107">
        <f t="shared" si="14"/>
        <v>1.87</v>
      </c>
      <c r="H107">
        <f t="shared" si="15"/>
        <v>45.94</v>
      </c>
      <c r="I107">
        <f t="shared" si="16"/>
        <v>0.69314718055994529</v>
      </c>
      <c r="J107">
        <f t="shared" si="13"/>
        <v>0.69314718055994529</v>
      </c>
      <c r="K107">
        <f t="shared" si="17"/>
        <v>3.9755610262321337</v>
      </c>
      <c r="L107">
        <f t="shared" si="18"/>
        <v>0.62593843086649537</v>
      </c>
      <c r="M107">
        <f t="shared" si="19"/>
        <v>0.62593843086649537</v>
      </c>
      <c r="N107">
        <f t="shared" si="20"/>
        <v>3.8273361972609523</v>
      </c>
      <c r="O107">
        <f t="shared" si="21"/>
        <v>3.8273361972609523</v>
      </c>
    </row>
    <row r="108" spans="1:15" x14ac:dyDescent="0.25">
      <c r="A108" s="2">
        <v>38306</v>
      </c>
      <c r="B108" s="7">
        <f t="shared" si="11"/>
        <v>2004</v>
      </c>
      <c r="C108" s="7">
        <f t="shared" si="12"/>
        <v>11</v>
      </c>
      <c r="D108" s="5">
        <v>1.9790000000000001</v>
      </c>
      <c r="E108" s="5">
        <v>1.9790000000000001</v>
      </c>
      <c r="F108">
        <v>48.47</v>
      </c>
      <c r="G108">
        <f t="shared" si="14"/>
        <v>2</v>
      </c>
      <c r="H108">
        <f t="shared" si="15"/>
        <v>53.28</v>
      </c>
      <c r="I108">
        <f t="shared" si="16"/>
        <v>0.68259166662042869</v>
      </c>
      <c r="J108">
        <f t="shared" si="13"/>
        <v>0.68259166662042869</v>
      </c>
      <c r="K108">
        <f t="shared" si="17"/>
        <v>3.8809450498572846</v>
      </c>
      <c r="L108">
        <f t="shared" si="18"/>
        <v>0.69314718055994529</v>
      </c>
      <c r="M108">
        <f t="shared" si="19"/>
        <v>0.69314718055994529</v>
      </c>
      <c r="N108">
        <f t="shared" si="20"/>
        <v>3.9755610262321337</v>
      </c>
      <c r="O108">
        <f t="shared" si="21"/>
        <v>3.9755610262321337</v>
      </c>
    </row>
    <row r="109" spans="1:15" x14ac:dyDescent="0.25">
      <c r="A109" s="2">
        <v>38336</v>
      </c>
      <c r="B109" s="7">
        <f t="shared" si="11"/>
        <v>2004</v>
      </c>
      <c r="C109" s="7">
        <f t="shared" si="12"/>
        <v>12</v>
      </c>
      <c r="D109" s="5">
        <v>1.841</v>
      </c>
      <c r="E109" s="5">
        <v>1.841</v>
      </c>
      <c r="F109">
        <v>43.15</v>
      </c>
      <c r="G109">
        <f t="shared" si="14"/>
        <v>1.9790000000000001</v>
      </c>
      <c r="H109">
        <f t="shared" si="15"/>
        <v>48.47</v>
      </c>
      <c r="I109">
        <f t="shared" si="16"/>
        <v>0.61030890225094081</v>
      </c>
      <c r="J109">
        <f t="shared" si="13"/>
        <v>0.61030890225094081</v>
      </c>
      <c r="K109">
        <f t="shared" si="17"/>
        <v>3.7646824175294369</v>
      </c>
      <c r="L109">
        <f t="shared" si="18"/>
        <v>0.68259166662042869</v>
      </c>
      <c r="M109">
        <f t="shared" si="19"/>
        <v>0.68259166662042869</v>
      </c>
      <c r="N109">
        <f t="shared" si="20"/>
        <v>3.8809450498572846</v>
      </c>
      <c r="O109">
        <f t="shared" si="21"/>
        <v>3.8809450498572846</v>
      </c>
    </row>
    <row r="110" spans="1:15" x14ac:dyDescent="0.25">
      <c r="A110" s="2">
        <v>38367</v>
      </c>
      <c r="B110" s="7">
        <f t="shared" si="11"/>
        <v>2005</v>
      </c>
      <c r="C110" s="7">
        <f t="shared" si="12"/>
        <v>1</v>
      </c>
      <c r="D110" s="5">
        <v>1.831</v>
      </c>
      <c r="E110" s="5">
        <v>1.831</v>
      </c>
      <c r="F110">
        <v>46.84</v>
      </c>
      <c r="G110">
        <f t="shared" si="14"/>
        <v>1.841</v>
      </c>
      <c r="H110">
        <f t="shared" si="15"/>
        <v>43.15</v>
      </c>
      <c r="I110">
        <f t="shared" si="16"/>
        <v>0.60486226569237367</v>
      </c>
      <c r="J110">
        <f t="shared" si="13"/>
        <v>0.60486226569237367</v>
      </c>
      <c r="K110">
        <f t="shared" si="17"/>
        <v>3.8467375387295166</v>
      </c>
      <c r="L110">
        <f t="shared" si="18"/>
        <v>0.61030890225094081</v>
      </c>
      <c r="M110">
        <f t="shared" si="19"/>
        <v>0.61030890225094081</v>
      </c>
      <c r="N110">
        <f t="shared" si="20"/>
        <v>3.7646824175294369</v>
      </c>
      <c r="O110">
        <f t="shared" si="21"/>
        <v>3.7646824175294369</v>
      </c>
    </row>
    <row r="111" spans="1:15" x14ac:dyDescent="0.25">
      <c r="A111" s="2">
        <v>38398</v>
      </c>
      <c r="B111" s="7">
        <f t="shared" si="11"/>
        <v>2005</v>
      </c>
      <c r="C111" s="7">
        <f t="shared" si="12"/>
        <v>2</v>
      </c>
      <c r="D111" s="5">
        <v>1.91</v>
      </c>
      <c r="E111" s="5">
        <v>1.91</v>
      </c>
      <c r="F111">
        <v>48.15</v>
      </c>
      <c r="G111">
        <f t="shared" si="14"/>
        <v>1.831</v>
      </c>
      <c r="H111">
        <f t="shared" si="15"/>
        <v>46.84</v>
      </c>
      <c r="I111">
        <f t="shared" si="16"/>
        <v>0.64710324205853842</v>
      </c>
      <c r="J111">
        <f t="shared" si="13"/>
        <v>0.64710324205853842</v>
      </c>
      <c r="K111">
        <f t="shared" si="17"/>
        <v>3.8743211382441345</v>
      </c>
      <c r="L111">
        <f t="shared" si="18"/>
        <v>0.60486226569237367</v>
      </c>
      <c r="M111">
        <f t="shared" si="19"/>
        <v>0.60486226569237367</v>
      </c>
      <c r="N111">
        <f t="shared" si="20"/>
        <v>3.8467375387295166</v>
      </c>
      <c r="O111">
        <f t="shared" si="21"/>
        <v>3.8467375387295166</v>
      </c>
    </row>
    <row r="112" spans="1:15" x14ac:dyDescent="0.25">
      <c r="A112" s="2">
        <v>38426</v>
      </c>
      <c r="B112" s="7">
        <f t="shared" si="11"/>
        <v>2005</v>
      </c>
      <c r="C112" s="7">
        <f t="shared" si="12"/>
        <v>3</v>
      </c>
      <c r="D112" s="5">
        <v>2.0790000000000002</v>
      </c>
      <c r="E112" s="5">
        <v>2.0790000000000002</v>
      </c>
      <c r="F112">
        <v>54.19</v>
      </c>
      <c r="G112">
        <f t="shared" si="14"/>
        <v>1.91</v>
      </c>
      <c r="H112">
        <f t="shared" si="15"/>
        <v>48.15</v>
      </c>
      <c r="I112">
        <f t="shared" si="16"/>
        <v>0.73188700887587599</v>
      </c>
      <c r="J112">
        <f t="shared" si="13"/>
        <v>0.73188700887587599</v>
      </c>
      <c r="K112">
        <f t="shared" si="17"/>
        <v>3.9924963895780228</v>
      </c>
      <c r="L112">
        <f t="shared" si="18"/>
        <v>0.64710324205853842</v>
      </c>
      <c r="M112">
        <f t="shared" si="19"/>
        <v>0.64710324205853842</v>
      </c>
      <c r="N112">
        <f t="shared" si="20"/>
        <v>3.8743211382441345</v>
      </c>
      <c r="O112">
        <f t="shared" si="21"/>
        <v>3.8743211382441345</v>
      </c>
    </row>
    <row r="113" spans="1:15" x14ac:dyDescent="0.25">
      <c r="A113" s="2">
        <v>38457</v>
      </c>
      <c r="B113" s="7">
        <f t="shared" si="11"/>
        <v>2005</v>
      </c>
      <c r="C113" s="7">
        <f t="shared" si="12"/>
        <v>4</v>
      </c>
      <c r="D113" s="5">
        <v>2.2429999999999999</v>
      </c>
      <c r="E113" s="5">
        <v>2.2429999999999999</v>
      </c>
      <c r="F113">
        <v>52.98</v>
      </c>
      <c r="G113">
        <f t="shared" si="14"/>
        <v>2.0790000000000002</v>
      </c>
      <c r="H113">
        <f t="shared" si="15"/>
        <v>54.19</v>
      </c>
      <c r="I113">
        <f t="shared" si="16"/>
        <v>0.80781425553807118</v>
      </c>
      <c r="J113">
        <f t="shared" si="13"/>
        <v>0.80781425553807118</v>
      </c>
      <c r="K113">
        <f t="shared" si="17"/>
        <v>3.9699144838439238</v>
      </c>
      <c r="L113">
        <f t="shared" si="18"/>
        <v>0.73188700887587599</v>
      </c>
      <c r="M113">
        <f t="shared" si="19"/>
        <v>0.73188700887587599</v>
      </c>
      <c r="N113">
        <f t="shared" si="20"/>
        <v>3.9924963895780228</v>
      </c>
      <c r="O113">
        <f t="shared" si="21"/>
        <v>3.9924963895780228</v>
      </c>
    </row>
    <row r="114" spans="1:15" x14ac:dyDescent="0.25">
      <c r="A114" s="2">
        <v>38487</v>
      </c>
      <c r="B114" s="7">
        <f t="shared" si="11"/>
        <v>2005</v>
      </c>
      <c r="C114" s="7">
        <f t="shared" si="12"/>
        <v>5</v>
      </c>
      <c r="D114" s="5">
        <v>2.161</v>
      </c>
      <c r="E114" s="5">
        <v>2.161</v>
      </c>
      <c r="F114">
        <v>49.83</v>
      </c>
      <c r="G114">
        <f t="shared" si="14"/>
        <v>2.2429999999999999</v>
      </c>
      <c r="H114">
        <f t="shared" si="15"/>
        <v>52.98</v>
      </c>
      <c r="I114">
        <f t="shared" si="16"/>
        <v>0.77057107752474896</v>
      </c>
      <c r="J114">
        <f t="shared" si="13"/>
        <v>0.77057107752474896</v>
      </c>
      <c r="K114">
        <f t="shared" si="17"/>
        <v>3.9086172122933132</v>
      </c>
      <c r="L114">
        <f t="shared" si="18"/>
        <v>0.80781425553807118</v>
      </c>
      <c r="M114">
        <f t="shared" si="19"/>
        <v>0.80781425553807118</v>
      </c>
      <c r="N114">
        <f t="shared" si="20"/>
        <v>3.9699144838439238</v>
      </c>
      <c r="O114">
        <f t="shared" si="21"/>
        <v>3.9699144838439238</v>
      </c>
    </row>
    <row r="115" spans="1:15" x14ac:dyDescent="0.25">
      <c r="A115" s="2">
        <v>38518</v>
      </c>
      <c r="B115" s="7">
        <f t="shared" si="11"/>
        <v>2005</v>
      </c>
      <c r="C115" s="7">
        <f t="shared" si="12"/>
        <v>6</v>
      </c>
      <c r="D115" s="5">
        <v>2.1560000000000001</v>
      </c>
      <c r="E115" s="5">
        <v>2.1560000000000001</v>
      </c>
      <c r="F115">
        <v>56.35</v>
      </c>
      <c r="G115">
        <f t="shared" si="14"/>
        <v>2.161</v>
      </c>
      <c r="H115">
        <f t="shared" si="15"/>
        <v>49.83</v>
      </c>
      <c r="I115">
        <f t="shared" si="16"/>
        <v>0.76825465304675078</v>
      </c>
      <c r="J115">
        <f t="shared" si="13"/>
        <v>0.76825465304675078</v>
      </c>
      <c r="K115">
        <f t="shared" si="17"/>
        <v>4.0315822404857853</v>
      </c>
      <c r="L115">
        <f t="shared" si="18"/>
        <v>0.77057107752474896</v>
      </c>
      <c r="M115">
        <f t="shared" si="19"/>
        <v>0.77057107752474896</v>
      </c>
      <c r="N115">
        <f t="shared" si="20"/>
        <v>3.9086172122933132</v>
      </c>
      <c r="O115">
        <f t="shared" si="21"/>
        <v>3.9086172122933132</v>
      </c>
    </row>
    <row r="116" spans="1:15" x14ac:dyDescent="0.25">
      <c r="A116" s="2">
        <v>38548</v>
      </c>
      <c r="B116" s="7">
        <f t="shared" si="11"/>
        <v>2005</v>
      </c>
      <c r="C116" s="7">
        <f t="shared" si="12"/>
        <v>7</v>
      </c>
      <c r="D116" s="5">
        <v>2.29</v>
      </c>
      <c r="E116" s="5">
        <v>2.29</v>
      </c>
      <c r="F116">
        <v>59</v>
      </c>
      <c r="G116">
        <f t="shared" si="14"/>
        <v>2.1560000000000001</v>
      </c>
      <c r="H116">
        <f t="shared" si="15"/>
        <v>56.35</v>
      </c>
      <c r="I116">
        <f t="shared" si="16"/>
        <v>0.82855181756614826</v>
      </c>
      <c r="J116">
        <f t="shared" si="13"/>
        <v>0.82855181756614826</v>
      </c>
      <c r="K116">
        <f t="shared" si="17"/>
        <v>4.0775374439057197</v>
      </c>
      <c r="L116">
        <f t="shared" si="18"/>
        <v>0.76825465304675078</v>
      </c>
      <c r="M116">
        <f t="shared" si="19"/>
        <v>0.76825465304675078</v>
      </c>
      <c r="N116">
        <f t="shared" si="20"/>
        <v>4.0315822404857853</v>
      </c>
      <c r="O116">
        <f t="shared" si="21"/>
        <v>4.0315822404857853</v>
      </c>
    </row>
    <row r="117" spans="1:15" x14ac:dyDescent="0.25">
      <c r="A117" s="2">
        <v>38579</v>
      </c>
      <c r="B117" s="7">
        <f t="shared" si="11"/>
        <v>2005</v>
      </c>
      <c r="C117" s="7">
        <f t="shared" si="12"/>
        <v>8</v>
      </c>
      <c r="D117" s="5">
        <v>2.4860000000000002</v>
      </c>
      <c r="E117" s="5">
        <v>2.4860000000000002</v>
      </c>
      <c r="F117">
        <v>64.989999999999995</v>
      </c>
      <c r="G117">
        <f t="shared" si="14"/>
        <v>2.29</v>
      </c>
      <c r="H117">
        <f t="shared" si="15"/>
        <v>59</v>
      </c>
      <c r="I117">
        <f t="shared" si="16"/>
        <v>0.9106749930885194</v>
      </c>
      <c r="J117">
        <f t="shared" si="13"/>
        <v>0.9106749930885194</v>
      </c>
      <c r="K117">
        <f t="shared" si="17"/>
        <v>4.1742334119062576</v>
      </c>
      <c r="L117">
        <f t="shared" si="18"/>
        <v>0.82855181756614826</v>
      </c>
      <c r="M117">
        <f t="shared" si="19"/>
        <v>0.82855181756614826</v>
      </c>
      <c r="N117">
        <f t="shared" si="20"/>
        <v>4.0775374439057197</v>
      </c>
      <c r="O117">
        <f t="shared" si="21"/>
        <v>4.0775374439057197</v>
      </c>
    </row>
    <row r="118" spans="1:15" x14ac:dyDescent="0.25">
      <c r="A118" s="2">
        <v>38610</v>
      </c>
      <c r="B118" s="7">
        <f t="shared" si="11"/>
        <v>2005</v>
      </c>
      <c r="C118" s="7">
        <f t="shared" si="12"/>
        <v>9</v>
      </c>
      <c r="D118" s="5">
        <v>2.903</v>
      </c>
      <c r="E118" s="5">
        <v>2.903</v>
      </c>
      <c r="F118">
        <v>65.59</v>
      </c>
      <c r="G118">
        <f t="shared" si="14"/>
        <v>2.4860000000000002</v>
      </c>
      <c r="H118">
        <f t="shared" si="15"/>
        <v>64.989999999999995</v>
      </c>
      <c r="I118">
        <f t="shared" si="16"/>
        <v>1.0657446850424928</v>
      </c>
      <c r="J118">
        <f t="shared" si="13"/>
        <v>1.0657446850424928</v>
      </c>
      <c r="K118">
        <f t="shared" si="17"/>
        <v>4.1834232453056446</v>
      </c>
      <c r="L118">
        <f t="shared" si="18"/>
        <v>0.9106749930885194</v>
      </c>
      <c r="M118">
        <f t="shared" si="19"/>
        <v>0.9106749930885194</v>
      </c>
      <c r="N118">
        <f t="shared" si="20"/>
        <v>4.1742334119062576</v>
      </c>
      <c r="O118">
        <f t="shared" si="21"/>
        <v>4.1742334119062576</v>
      </c>
    </row>
    <row r="119" spans="1:15" x14ac:dyDescent="0.25">
      <c r="A119" s="2">
        <v>38640</v>
      </c>
      <c r="B119" s="7">
        <f t="shared" si="11"/>
        <v>2005</v>
      </c>
      <c r="C119" s="7">
        <f t="shared" si="12"/>
        <v>10</v>
      </c>
      <c r="D119" s="5">
        <v>2.7170000000000001</v>
      </c>
      <c r="E119" s="5">
        <v>2.7170000000000001</v>
      </c>
      <c r="F119">
        <v>62.26</v>
      </c>
      <c r="G119">
        <f t="shared" si="14"/>
        <v>2.903</v>
      </c>
      <c r="H119">
        <f t="shared" si="15"/>
        <v>65.59</v>
      </c>
      <c r="I119">
        <f t="shared" si="16"/>
        <v>0.99952833044421074</v>
      </c>
      <c r="J119">
        <f t="shared" si="13"/>
        <v>0.99952833044421074</v>
      </c>
      <c r="K119">
        <f t="shared" si="17"/>
        <v>4.131319165013462</v>
      </c>
      <c r="L119">
        <f t="shared" si="18"/>
        <v>1.0657446850424928</v>
      </c>
      <c r="M119">
        <f t="shared" si="19"/>
        <v>1.0657446850424928</v>
      </c>
      <c r="N119">
        <f t="shared" si="20"/>
        <v>4.1834232453056446</v>
      </c>
      <c r="O119">
        <f t="shared" si="21"/>
        <v>4.1834232453056446</v>
      </c>
    </row>
    <row r="120" spans="1:15" x14ac:dyDescent="0.25">
      <c r="A120" s="2">
        <v>38671</v>
      </c>
      <c r="B120" s="7">
        <f t="shared" si="11"/>
        <v>2005</v>
      </c>
      <c r="C120" s="7">
        <f t="shared" si="12"/>
        <v>11</v>
      </c>
      <c r="D120" s="5">
        <v>2.2570000000000001</v>
      </c>
      <c r="E120" s="5">
        <v>2.2570000000000001</v>
      </c>
      <c r="F120">
        <v>58.32</v>
      </c>
      <c r="G120">
        <f t="shared" si="14"/>
        <v>2.7170000000000001</v>
      </c>
      <c r="H120">
        <f t="shared" si="15"/>
        <v>62.26</v>
      </c>
      <c r="I120">
        <f t="shared" si="16"/>
        <v>0.81403649783539866</v>
      </c>
      <c r="J120">
        <f t="shared" si="13"/>
        <v>0.81403649783539866</v>
      </c>
      <c r="K120">
        <f t="shared" si="17"/>
        <v>4.0659450877004026</v>
      </c>
      <c r="L120">
        <f t="shared" si="18"/>
        <v>0.99952833044421074</v>
      </c>
      <c r="M120">
        <f t="shared" si="19"/>
        <v>0.99952833044421074</v>
      </c>
      <c r="N120">
        <f t="shared" si="20"/>
        <v>4.131319165013462</v>
      </c>
      <c r="O120">
        <f t="shared" si="21"/>
        <v>4.131319165013462</v>
      </c>
    </row>
    <row r="121" spans="1:15" x14ac:dyDescent="0.25">
      <c r="A121" s="2">
        <v>38701</v>
      </c>
      <c r="B121" s="7">
        <f t="shared" si="11"/>
        <v>2005</v>
      </c>
      <c r="C121" s="7">
        <f t="shared" si="12"/>
        <v>12</v>
      </c>
      <c r="D121" s="5">
        <v>2.1850000000000001</v>
      </c>
      <c r="E121" s="5">
        <v>2.1850000000000001</v>
      </c>
      <c r="F121">
        <v>59.41</v>
      </c>
      <c r="G121">
        <f t="shared" si="14"/>
        <v>2.2570000000000001</v>
      </c>
      <c r="H121">
        <f t="shared" si="15"/>
        <v>58.32</v>
      </c>
      <c r="I121">
        <f t="shared" si="16"/>
        <v>0.78161582854755352</v>
      </c>
      <c r="J121">
        <f t="shared" si="13"/>
        <v>0.78161582854755352</v>
      </c>
      <c r="K121">
        <f t="shared" si="17"/>
        <v>4.0844625623676496</v>
      </c>
      <c r="L121">
        <f t="shared" si="18"/>
        <v>0.81403649783539866</v>
      </c>
      <c r="M121">
        <f t="shared" si="19"/>
        <v>0.81403649783539866</v>
      </c>
      <c r="N121">
        <f t="shared" si="20"/>
        <v>4.0659450877004026</v>
      </c>
      <c r="O121">
        <f t="shared" si="21"/>
        <v>4.0659450877004026</v>
      </c>
    </row>
    <row r="122" spans="1:15" x14ac:dyDescent="0.25">
      <c r="A122" s="2">
        <v>38732</v>
      </c>
      <c r="B122" s="7">
        <f t="shared" si="11"/>
        <v>2006</v>
      </c>
      <c r="C122" s="7">
        <f t="shared" si="12"/>
        <v>1</v>
      </c>
      <c r="D122" s="5">
        <v>2.3159999999999998</v>
      </c>
      <c r="E122" s="5">
        <v>2.3159999999999998</v>
      </c>
      <c r="F122">
        <v>65.489999999999995</v>
      </c>
      <c r="G122">
        <f t="shared" si="14"/>
        <v>2.1850000000000001</v>
      </c>
      <c r="H122">
        <f t="shared" si="15"/>
        <v>59.41</v>
      </c>
      <c r="I122">
        <f t="shared" si="16"/>
        <v>0.8398415597107487</v>
      </c>
      <c r="J122">
        <f t="shared" si="13"/>
        <v>0.8398415597107487</v>
      </c>
      <c r="K122">
        <f t="shared" si="17"/>
        <v>4.1818974592299618</v>
      </c>
      <c r="L122">
        <f t="shared" si="18"/>
        <v>0.78161582854755352</v>
      </c>
      <c r="M122">
        <f t="shared" si="19"/>
        <v>0.78161582854755352</v>
      </c>
      <c r="N122">
        <f t="shared" si="20"/>
        <v>4.0844625623676496</v>
      </c>
      <c r="O122">
        <f t="shared" si="21"/>
        <v>4.0844625623676496</v>
      </c>
    </row>
    <row r="123" spans="1:15" x14ac:dyDescent="0.25">
      <c r="A123" s="2">
        <v>38763</v>
      </c>
      <c r="B123" s="7">
        <f t="shared" si="11"/>
        <v>2006</v>
      </c>
      <c r="C123" s="7">
        <f t="shared" si="12"/>
        <v>2</v>
      </c>
      <c r="D123" s="5">
        <v>2.2799999999999998</v>
      </c>
      <c r="E123" s="5">
        <v>2.2799999999999998</v>
      </c>
      <c r="F123">
        <v>61.63</v>
      </c>
      <c r="G123">
        <f t="shared" si="14"/>
        <v>2.3159999999999998</v>
      </c>
      <c r="H123">
        <f t="shared" si="15"/>
        <v>65.489999999999995</v>
      </c>
      <c r="I123">
        <f t="shared" si="16"/>
        <v>0.82417544296634937</v>
      </c>
      <c r="J123">
        <f t="shared" si="13"/>
        <v>0.82417544296634937</v>
      </c>
      <c r="K123">
        <f t="shared" si="17"/>
        <v>4.1211487649741514</v>
      </c>
      <c r="L123">
        <f t="shared" si="18"/>
        <v>0.8398415597107487</v>
      </c>
      <c r="M123">
        <f t="shared" si="19"/>
        <v>0.8398415597107487</v>
      </c>
      <c r="N123">
        <f t="shared" si="20"/>
        <v>4.1818974592299618</v>
      </c>
      <c r="O123">
        <f t="shared" si="21"/>
        <v>4.1818974592299618</v>
      </c>
    </row>
    <row r="124" spans="1:15" x14ac:dyDescent="0.25">
      <c r="A124" s="2">
        <v>38791</v>
      </c>
      <c r="B124" s="7">
        <f t="shared" si="11"/>
        <v>2006</v>
      </c>
      <c r="C124" s="7">
        <f t="shared" si="12"/>
        <v>3</v>
      </c>
      <c r="D124" s="5">
        <v>2.4249999999999998</v>
      </c>
      <c r="E124" s="5">
        <v>2.4249999999999998</v>
      </c>
      <c r="F124">
        <v>62.69</v>
      </c>
      <c r="G124">
        <f t="shared" si="14"/>
        <v>2.2799999999999998</v>
      </c>
      <c r="H124">
        <f t="shared" si="15"/>
        <v>61.63</v>
      </c>
      <c r="I124">
        <f t="shared" si="16"/>
        <v>0.88583152438944646</v>
      </c>
      <c r="J124">
        <f t="shared" si="13"/>
        <v>0.88583152438944646</v>
      </c>
      <c r="K124">
        <f t="shared" si="17"/>
        <v>4.1382019452858767</v>
      </c>
      <c r="L124">
        <f t="shared" si="18"/>
        <v>0.82417544296634937</v>
      </c>
      <c r="M124">
        <f t="shared" si="19"/>
        <v>0.82417544296634937</v>
      </c>
      <c r="N124">
        <f t="shared" si="20"/>
        <v>4.1211487649741514</v>
      </c>
      <c r="O124">
        <f t="shared" si="21"/>
        <v>4.1211487649741514</v>
      </c>
    </row>
    <row r="125" spans="1:15" x14ac:dyDescent="0.25">
      <c r="A125" s="2">
        <v>38822</v>
      </c>
      <c r="B125" s="7">
        <f t="shared" si="11"/>
        <v>2006</v>
      </c>
      <c r="C125" s="7">
        <f t="shared" si="12"/>
        <v>4</v>
      </c>
      <c r="D125" s="5">
        <v>2.742</v>
      </c>
      <c r="E125" s="5">
        <v>2.742</v>
      </c>
      <c r="F125">
        <v>69.44</v>
      </c>
      <c r="G125">
        <f t="shared" si="14"/>
        <v>2.4249999999999998</v>
      </c>
      <c r="H125">
        <f t="shared" si="15"/>
        <v>62.69</v>
      </c>
      <c r="I125">
        <f t="shared" si="16"/>
        <v>1.0086875811401226</v>
      </c>
      <c r="J125">
        <f t="shared" si="13"/>
        <v>1.0086875811401226</v>
      </c>
      <c r="K125">
        <f t="shared" si="17"/>
        <v>4.2404630703520949</v>
      </c>
      <c r="L125">
        <f t="shared" si="18"/>
        <v>0.88583152438944646</v>
      </c>
      <c r="M125">
        <f t="shared" si="19"/>
        <v>0.88583152438944646</v>
      </c>
      <c r="N125">
        <f t="shared" si="20"/>
        <v>4.1382019452858767</v>
      </c>
      <c r="O125">
        <f t="shared" si="21"/>
        <v>4.1382019452858767</v>
      </c>
    </row>
    <row r="126" spans="1:15" x14ac:dyDescent="0.25">
      <c r="A126" s="2">
        <v>38852</v>
      </c>
      <c r="B126" s="7">
        <f t="shared" si="11"/>
        <v>2006</v>
      </c>
      <c r="C126" s="7">
        <f t="shared" si="12"/>
        <v>5</v>
      </c>
      <c r="D126" s="5">
        <v>2.907</v>
      </c>
      <c r="E126" s="5">
        <v>2.907</v>
      </c>
      <c r="F126">
        <v>70.84</v>
      </c>
      <c r="G126">
        <f t="shared" si="14"/>
        <v>2.742</v>
      </c>
      <c r="H126">
        <f t="shared" si="15"/>
        <v>69.44</v>
      </c>
      <c r="I126">
        <f t="shared" si="16"/>
        <v>1.067121621576739</v>
      </c>
      <c r="J126">
        <f t="shared" si="13"/>
        <v>1.067121621576739</v>
      </c>
      <c r="K126">
        <f t="shared" si="17"/>
        <v>4.2604238129146328</v>
      </c>
      <c r="L126">
        <f t="shared" si="18"/>
        <v>1.0086875811401226</v>
      </c>
      <c r="M126">
        <f t="shared" si="19"/>
        <v>1.0086875811401226</v>
      </c>
      <c r="N126">
        <f t="shared" si="20"/>
        <v>4.2404630703520949</v>
      </c>
      <c r="O126">
        <f t="shared" si="21"/>
        <v>4.2404630703520949</v>
      </c>
    </row>
    <row r="127" spans="1:15" x14ac:dyDescent="0.25">
      <c r="A127" s="2">
        <v>38883</v>
      </c>
      <c r="B127" s="7">
        <f t="shared" si="11"/>
        <v>2006</v>
      </c>
      <c r="C127" s="7">
        <f t="shared" si="12"/>
        <v>6</v>
      </c>
      <c r="D127" s="5">
        <v>2.8849999999999998</v>
      </c>
      <c r="E127" s="5">
        <v>2.8849999999999998</v>
      </c>
      <c r="F127">
        <v>70.95</v>
      </c>
      <c r="G127">
        <f t="shared" si="14"/>
        <v>2.907</v>
      </c>
      <c r="H127">
        <f t="shared" si="15"/>
        <v>70.84</v>
      </c>
      <c r="I127">
        <f t="shared" si="16"/>
        <v>1.0595248999600628</v>
      </c>
      <c r="J127">
        <f t="shared" si="13"/>
        <v>1.0595248999600628</v>
      </c>
      <c r="K127">
        <f t="shared" si="17"/>
        <v>4.2619754036060513</v>
      </c>
      <c r="L127">
        <f t="shared" si="18"/>
        <v>1.067121621576739</v>
      </c>
      <c r="M127">
        <f t="shared" si="19"/>
        <v>1.067121621576739</v>
      </c>
      <c r="N127">
        <f t="shared" si="20"/>
        <v>4.2604238129146328</v>
      </c>
      <c r="O127">
        <f t="shared" si="21"/>
        <v>4.2604238129146328</v>
      </c>
    </row>
    <row r="128" spans="1:15" x14ac:dyDescent="0.25">
      <c r="A128" s="2">
        <v>38913</v>
      </c>
      <c r="B128" s="7">
        <f t="shared" si="11"/>
        <v>2006</v>
      </c>
      <c r="C128" s="7">
        <f t="shared" si="12"/>
        <v>7</v>
      </c>
      <c r="D128" s="5">
        <v>2.9809999999999999</v>
      </c>
      <c r="E128" s="5">
        <v>2.9809999999999999</v>
      </c>
      <c r="F128">
        <v>74.41</v>
      </c>
      <c r="G128">
        <f t="shared" si="14"/>
        <v>2.8849999999999998</v>
      </c>
      <c r="H128">
        <f t="shared" si="15"/>
        <v>70.95</v>
      </c>
      <c r="I128">
        <f t="shared" si="16"/>
        <v>1.0922588146959344</v>
      </c>
      <c r="J128">
        <f t="shared" si="13"/>
        <v>1.0922588146959344</v>
      </c>
      <c r="K128">
        <f t="shared" si="17"/>
        <v>4.3095903414091694</v>
      </c>
      <c r="L128">
        <f t="shared" si="18"/>
        <v>1.0595248999600628</v>
      </c>
      <c r="M128">
        <f t="shared" si="19"/>
        <v>1.0595248999600628</v>
      </c>
      <c r="N128">
        <f t="shared" si="20"/>
        <v>4.2619754036060513</v>
      </c>
      <c r="O128">
        <f t="shared" si="21"/>
        <v>4.2619754036060513</v>
      </c>
    </row>
    <row r="129" spans="1:15" x14ac:dyDescent="0.25">
      <c r="A129" s="2">
        <v>38944</v>
      </c>
      <c r="B129" s="7">
        <f t="shared" si="11"/>
        <v>2006</v>
      </c>
      <c r="C129" s="7">
        <f t="shared" si="12"/>
        <v>8</v>
      </c>
      <c r="D129" s="5">
        <v>2.952</v>
      </c>
      <c r="E129" s="5">
        <v>2.952</v>
      </c>
      <c r="F129">
        <v>73.040000000000006</v>
      </c>
      <c r="G129">
        <f t="shared" si="14"/>
        <v>2.9809999999999999</v>
      </c>
      <c r="H129">
        <f t="shared" si="15"/>
        <v>74.41</v>
      </c>
      <c r="I129">
        <f t="shared" si="16"/>
        <v>1.082482906738226</v>
      </c>
      <c r="J129">
        <f t="shared" si="13"/>
        <v>1.082482906738226</v>
      </c>
      <c r="K129">
        <f t="shared" si="17"/>
        <v>4.2910072362867133</v>
      </c>
      <c r="L129">
        <f t="shared" si="18"/>
        <v>1.0922588146959344</v>
      </c>
      <c r="M129">
        <f t="shared" si="19"/>
        <v>1.0922588146959344</v>
      </c>
      <c r="N129">
        <f t="shared" si="20"/>
        <v>4.3095903414091694</v>
      </c>
      <c r="O129">
        <f t="shared" si="21"/>
        <v>4.3095903414091694</v>
      </c>
    </row>
    <row r="130" spans="1:15" x14ac:dyDescent="0.25">
      <c r="A130" s="2">
        <v>38975</v>
      </c>
      <c r="B130" s="7">
        <f t="shared" si="11"/>
        <v>2006</v>
      </c>
      <c r="C130" s="7">
        <f t="shared" si="12"/>
        <v>9</v>
      </c>
      <c r="D130" s="5">
        <v>2.5550000000000002</v>
      </c>
      <c r="E130" s="5">
        <v>2.5550000000000002</v>
      </c>
      <c r="F130">
        <v>63.8</v>
      </c>
      <c r="G130">
        <f t="shared" si="14"/>
        <v>2.952</v>
      </c>
      <c r="H130">
        <f t="shared" si="15"/>
        <v>73.040000000000006</v>
      </c>
      <c r="I130">
        <f t="shared" si="16"/>
        <v>0.93805222365566787</v>
      </c>
      <c r="J130">
        <f t="shared" si="13"/>
        <v>0.93805222365566787</v>
      </c>
      <c r="K130">
        <f t="shared" si="17"/>
        <v>4.1557531903507439</v>
      </c>
      <c r="L130">
        <f t="shared" si="18"/>
        <v>1.082482906738226</v>
      </c>
      <c r="M130">
        <f t="shared" si="19"/>
        <v>1.082482906738226</v>
      </c>
      <c r="N130">
        <f t="shared" si="20"/>
        <v>4.2910072362867133</v>
      </c>
      <c r="O130">
        <f t="shared" si="21"/>
        <v>4.2910072362867133</v>
      </c>
    </row>
    <row r="131" spans="1:15" x14ac:dyDescent="0.25">
      <c r="A131" s="2">
        <v>39005</v>
      </c>
      <c r="B131" s="7">
        <f t="shared" ref="B131:B194" si="22">YEAR(A131)</f>
        <v>2006</v>
      </c>
      <c r="C131" s="7">
        <f t="shared" ref="C131:C194" si="23">MONTH(A131)</f>
        <v>10</v>
      </c>
      <c r="D131" s="5">
        <v>2.2450000000000001</v>
      </c>
      <c r="E131" s="5">
        <v>2.2450000000000001</v>
      </c>
      <c r="F131">
        <v>58.89</v>
      </c>
      <c r="G131">
        <f t="shared" si="14"/>
        <v>2.5550000000000002</v>
      </c>
      <c r="H131">
        <f t="shared" si="15"/>
        <v>63.8</v>
      </c>
      <c r="I131">
        <f t="shared" si="16"/>
        <v>0.80870552119421768</v>
      </c>
      <c r="J131">
        <f t="shared" ref="J131:J194" si="24">LN(E131)</f>
        <v>0.80870552119421768</v>
      </c>
      <c r="K131">
        <f t="shared" si="17"/>
        <v>4.0756712969564797</v>
      </c>
      <c r="L131">
        <f t="shared" si="18"/>
        <v>0.93805222365566787</v>
      </c>
      <c r="M131">
        <f t="shared" si="19"/>
        <v>0.93805222365566787</v>
      </c>
      <c r="N131">
        <f t="shared" si="20"/>
        <v>4.1557531903507439</v>
      </c>
      <c r="O131">
        <f t="shared" si="21"/>
        <v>4.1557531903507439</v>
      </c>
    </row>
    <row r="132" spans="1:15" x14ac:dyDescent="0.25">
      <c r="A132" s="2">
        <v>39036</v>
      </c>
      <c r="B132" s="7">
        <f t="shared" si="22"/>
        <v>2006</v>
      </c>
      <c r="C132" s="7">
        <f t="shared" si="23"/>
        <v>11</v>
      </c>
      <c r="D132" s="5">
        <v>2.2290000000000001</v>
      </c>
      <c r="E132" s="5">
        <v>2.2290000000000001</v>
      </c>
      <c r="F132">
        <v>59.08</v>
      </c>
      <c r="G132">
        <f t="shared" ref="G132:G195" si="25">D131</f>
        <v>2.2450000000000001</v>
      </c>
      <c r="H132">
        <f t="shared" ref="H132:H195" si="26">F131</f>
        <v>58.89</v>
      </c>
      <c r="I132">
        <f t="shared" ref="I132:I195" si="27">LN(D132)</f>
        <v>0.80155305440373181</v>
      </c>
      <c r="J132">
        <f t="shared" si="24"/>
        <v>0.80155305440373181</v>
      </c>
      <c r="K132">
        <f t="shared" ref="K132:K195" si="28">LN(F132)</f>
        <v>4.0788924576631791</v>
      </c>
      <c r="L132">
        <f t="shared" ref="L132:L195" si="29">(I131)</f>
        <v>0.80870552119421768</v>
      </c>
      <c r="M132">
        <f t="shared" ref="M132:M195" si="30">L132</f>
        <v>0.80870552119421768</v>
      </c>
      <c r="N132">
        <f t="shared" ref="N132:N195" si="31">(K131)</f>
        <v>4.0756712969564797</v>
      </c>
      <c r="O132">
        <f t="shared" ref="O132:O195" si="32">N132</f>
        <v>4.0756712969564797</v>
      </c>
    </row>
    <row r="133" spans="1:15" x14ac:dyDescent="0.25">
      <c r="A133" s="2">
        <v>39066</v>
      </c>
      <c r="B133" s="7">
        <f t="shared" si="22"/>
        <v>2006</v>
      </c>
      <c r="C133" s="7">
        <f t="shared" si="23"/>
        <v>12</v>
      </c>
      <c r="D133" s="5">
        <v>2.3130000000000002</v>
      </c>
      <c r="E133" s="5">
        <v>2.3130000000000002</v>
      </c>
      <c r="F133">
        <v>61.96</v>
      </c>
      <c r="G133">
        <f t="shared" si="25"/>
        <v>2.2290000000000001</v>
      </c>
      <c r="H133">
        <f t="shared" si="26"/>
        <v>59.08</v>
      </c>
      <c r="I133">
        <f t="shared" si="27"/>
        <v>0.83854538324930217</v>
      </c>
      <c r="J133">
        <f t="shared" si="24"/>
        <v>0.83854538324930217</v>
      </c>
      <c r="K133">
        <f t="shared" si="28"/>
        <v>4.1264890155486675</v>
      </c>
      <c r="L133">
        <f t="shared" si="29"/>
        <v>0.80155305440373181</v>
      </c>
      <c r="M133">
        <f t="shared" si="30"/>
        <v>0.80155305440373181</v>
      </c>
      <c r="N133">
        <f t="shared" si="31"/>
        <v>4.0788924576631791</v>
      </c>
      <c r="O133">
        <f t="shared" si="32"/>
        <v>4.0788924576631791</v>
      </c>
    </row>
    <row r="134" spans="1:15" x14ac:dyDescent="0.25">
      <c r="A134" s="2">
        <v>39097</v>
      </c>
      <c r="B134" s="7">
        <f t="shared" si="22"/>
        <v>2007</v>
      </c>
      <c r="C134" s="7">
        <f t="shared" si="23"/>
        <v>1</v>
      </c>
      <c r="D134" s="5">
        <v>2.2400000000000002</v>
      </c>
      <c r="E134" s="5">
        <v>2.2400000000000002</v>
      </c>
      <c r="F134">
        <v>54.51</v>
      </c>
      <c r="G134">
        <f t="shared" si="25"/>
        <v>2.3130000000000002</v>
      </c>
      <c r="H134">
        <f t="shared" si="26"/>
        <v>61.96</v>
      </c>
      <c r="I134">
        <f t="shared" si="27"/>
        <v>0.80647586586694853</v>
      </c>
      <c r="J134">
        <f t="shared" si="24"/>
        <v>0.80647586586694853</v>
      </c>
      <c r="K134">
        <f t="shared" si="28"/>
        <v>3.9983841710761894</v>
      </c>
      <c r="L134">
        <f t="shared" si="29"/>
        <v>0.83854538324930217</v>
      </c>
      <c r="M134">
        <f t="shared" si="30"/>
        <v>0.83854538324930217</v>
      </c>
      <c r="N134">
        <f t="shared" si="31"/>
        <v>4.1264890155486675</v>
      </c>
      <c r="O134">
        <f t="shared" si="32"/>
        <v>4.1264890155486675</v>
      </c>
    </row>
    <row r="135" spans="1:15" x14ac:dyDescent="0.25">
      <c r="A135" s="2">
        <v>39128</v>
      </c>
      <c r="B135" s="7">
        <f t="shared" si="22"/>
        <v>2007</v>
      </c>
      <c r="C135" s="7">
        <f t="shared" si="23"/>
        <v>2</v>
      </c>
      <c r="D135" s="5">
        <v>2.278</v>
      </c>
      <c r="E135" s="5">
        <v>2.278</v>
      </c>
      <c r="F135">
        <v>59.28</v>
      </c>
      <c r="G135">
        <f t="shared" si="25"/>
        <v>2.2400000000000002</v>
      </c>
      <c r="H135">
        <f t="shared" si="26"/>
        <v>54.51</v>
      </c>
      <c r="I135">
        <f t="shared" si="27"/>
        <v>0.82329786502499036</v>
      </c>
      <c r="J135">
        <f t="shared" si="24"/>
        <v>0.82329786502499036</v>
      </c>
      <c r="K135">
        <f t="shared" si="28"/>
        <v>4.0822719809878318</v>
      </c>
      <c r="L135">
        <f t="shared" si="29"/>
        <v>0.80647586586694853</v>
      </c>
      <c r="M135">
        <f t="shared" si="30"/>
        <v>0.80647586586694853</v>
      </c>
      <c r="N135">
        <f t="shared" si="31"/>
        <v>3.9983841710761894</v>
      </c>
      <c r="O135">
        <f t="shared" si="32"/>
        <v>3.9983841710761894</v>
      </c>
    </row>
    <row r="136" spans="1:15" x14ac:dyDescent="0.25">
      <c r="A136" s="2">
        <v>39156</v>
      </c>
      <c r="B136" s="7">
        <f t="shared" si="22"/>
        <v>2007</v>
      </c>
      <c r="C136" s="7">
        <f t="shared" si="23"/>
        <v>3</v>
      </c>
      <c r="D136" s="5">
        <v>2.5630000000000002</v>
      </c>
      <c r="E136" s="5">
        <v>2.5630000000000002</v>
      </c>
      <c r="F136">
        <v>60.44</v>
      </c>
      <c r="G136">
        <f t="shared" si="25"/>
        <v>2.278</v>
      </c>
      <c r="H136">
        <f t="shared" si="26"/>
        <v>59.28</v>
      </c>
      <c r="I136">
        <f t="shared" si="27"/>
        <v>0.94117844738193412</v>
      </c>
      <c r="J136">
        <f t="shared" si="24"/>
        <v>0.94117844738193412</v>
      </c>
      <c r="K136">
        <f t="shared" si="28"/>
        <v>4.1016511374045388</v>
      </c>
      <c r="L136">
        <f t="shared" si="29"/>
        <v>0.82329786502499036</v>
      </c>
      <c r="M136">
        <f t="shared" si="30"/>
        <v>0.82329786502499036</v>
      </c>
      <c r="N136">
        <f t="shared" si="31"/>
        <v>4.0822719809878318</v>
      </c>
      <c r="O136">
        <f t="shared" si="32"/>
        <v>4.0822719809878318</v>
      </c>
    </row>
    <row r="137" spans="1:15" x14ac:dyDescent="0.25">
      <c r="A137" s="2">
        <v>39187</v>
      </c>
      <c r="B137" s="7">
        <f t="shared" si="22"/>
        <v>2007</v>
      </c>
      <c r="C137" s="7">
        <f t="shared" si="23"/>
        <v>4</v>
      </c>
      <c r="D137" s="5">
        <v>2.8450000000000002</v>
      </c>
      <c r="E137" s="5">
        <v>2.8450000000000002</v>
      </c>
      <c r="F137">
        <v>63.98</v>
      </c>
      <c r="G137">
        <f t="shared" si="25"/>
        <v>2.5630000000000002</v>
      </c>
      <c r="H137">
        <f t="shared" si="26"/>
        <v>60.44</v>
      </c>
      <c r="I137">
        <f t="shared" si="27"/>
        <v>1.0455630675782943</v>
      </c>
      <c r="J137">
        <f t="shared" si="24"/>
        <v>1.0455630675782943</v>
      </c>
      <c r="K137">
        <f t="shared" si="28"/>
        <v>4.1585705345213722</v>
      </c>
      <c r="L137">
        <f t="shared" si="29"/>
        <v>0.94117844738193412</v>
      </c>
      <c r="M137">
        <f t="shared" si="30"/>
        <v>0.94117844738193412</v>
      </c>
      <c r="N137">
        <f t="shared" si="31"/>
        <v>4.1016511374045388</v>
      </c>
      <c r="O137">
        <f t="shared" si="32"/>
        <v>4.1016511374045388</v>
      </c>
    </row>
    <row r="138" spans="1:15" x14ac:dyDescent="0.25">
      <c r="A138" s="2">
        <v>39217</v>
      </c>
      <c r="B138" s="7">
        <f t="shared" si="22"/>
        <v>2007</v>
      </c>
      <c r="C138" s="7">
        <f t="shared" si="23"/>
        <v>5</v>
      </c>
      <c r="D138" s="5">
        <v>3.1459999999999999</v>
      </c>
      <c r="E138" s="5">
        <v>3.1459999999999999</v>
      </c>
      <c r="F138">
        <v>63.46</v>
      </c>
      <c r="G138">
        <f t="shared" si="25"/>
        <v>2.8450000000000002</v>
      </c>
      <c r="H138">
        <f t="shared" si="26"/>
        <v>63.98</v>
      </c>
      <c r="I138">
        <f t="shared" si="27"/>
        <v>1.146131804636086</v>
      </c>
      <c r="J138">
        <f t="shared" si="24"/>
        <v>1.146131804636086</v>
      </c>
      <c r="K138">
        <f t="shared" si="28"/>
        <v>4.1504097861550493</v>
      </c>
      <c r="L138">
        <f t="shared" si="29"/>
        <v>1.0455630675782943</v>
      </c>
      <c r="M138">
        <f t="shared" si="30"/>
        <v>1.0455630675782943</v>
      </c>
      <c r="N138">
        <f t="shared" si="31"/>
        <v>4.1585705345213722</v>
      </c>
      <c r="O138">
        <f t="shared" si="32"/>
        <v>4.1585705345213722</v>
      </c>
    </row>
    <row r="139" spans="1:15" x14ac:dyDescent="0.25">
      <c r="A139" s="2">
        <v>39248</v>
      </c>
      <c r="B139" s="7">
        <f t="shared" si="22"/>
        <v>2007</v>
      </c>
      <c r="C139" s="7">
        <f t="shared" si="23"/>
        <v>6</v>
      </c>
      <c r="D139" s="5">
        <v>3.056</v>
      </c>
      <c r="E139" s="5">
        <v>3.056</v>
      </c>
      <c r="F139">
        <v>67.489999999999995</v>
      </c>
      <c r="G139">
        <f t="shared" si="25"/>
        <v>3.1459999999999999</v>
      </c>
      <c r="H139">
        <f t="shared" si="26"/>
        <v>63.46</v>
      </c>
      <c r="I139">
        <f t="shared" si="27"/>
        <v>1.117106871304274</v>
      </c>
      <c r="J139">
        <f t="shared" si="24"/>
        <v>1.117106871304274</v>
      </c>
      <c r="K139">
        <f t="shared" si="28"/>
        <v>4.2119794387553151</v>
      </c>
      <c r="L139">
        <f t="shared" si="29"/>
        <v>1.146131804636086</v>
      </c>
      <c r="M139">
        <f t="shared" si="30"/>
        <v>1.146131804636086</v>
      </c>
      <c r="N139">
        <f t="shared" si="31"/>
        <v>4.1504097861550493</v>
      </c>
      <c r="O139">
        <f t="shared" si="32"/>
        <v>4.1504097861550493</v>
      </c>
    </row>
    <row r="140" spans="1:15" x14ac:dyDescent="0.25">
      <c r="A140" s="2">
        <v>39278</v>
      </c>
      <c r="B140" s="7">
        <f t="shared" si="22"/>
        <v>2007</v>
      </c>
      <c r="C140" s="7">
        <f t="shared" si="23"/>
        <v>7</v>
      </c>
      <c r="D140" s="5">
        <v>2.9649999999999999</v>
      </c>
      <c r="E140" s="5">
        <v>2.9649999999999999</v>
      </c>
      <c r="F140">
        <v>74.12</v>
      </c>
      <c r="G140">
        <f t="shared" si="25"/>
        <v>3.056</v>
      </c>
      <c r="H140">
        <f t="shared" si="26"/>
        <v>67.489999999999995</v>
      </c>
      <c r="I140">
        <f t="shared" si="27"/>
        <v>1.0868770324496888</v>
      </c>
      <c r="J140">
        <f t="shared" si="24"/>
        <v>1.0868770324496888</v>
      </c>
      <c r="K140">
        <f t="shared" si="28"/>
        <v>4.3056854014171595</v>
      </c>
      <c r="L140">
        <f t="shared" si="29"/>
        <v>1.117106871304274</v>
      </c>
      <c r="M140">
        <f t="shared" si="30"/>
        <v>1.117106871304274</v>
      </c>
      <c r="N140">
        <f t="shared" si="31"/>
        <v>4.2119794387553151</v>
      </c>
      <c r="O140">
        <f t="shared" si="32"/>
        <v>4.2119794387553151</v>
      </c>
    </row>
    <row r="141" spans="1:15" x14ac:dyDescent="0.25">
      <c r="A141" s="2">
        <v>39309</v>
      </c>
      <c r="B141" s="7">
        <f t="shared" si="22"/>
        <v>2007</v>
      </c>
      <c r="C141" s="7">
        <f t="shared" si="23"/>
        <v>8</v>
      </c>
      <c r="D141" s="5">
        <v>2.786</v>
      </c>
      <c r="E141" s="5">
        <v>2.786</v>
      </c>
      <c r="F141">
        <v>72.36</v>
      </c>
      <c r="G141">
        <f t="shared" si="25"/>
        <v>2.9649999999999999</v>
      </c>
      <c r="H141">
        <f t="shared" si="26"/>
        <v>74.12</v>
      </c>
      <c r="I141">
        <f t="shared" si="27"/>
        <v>1.0246068753576141</v>
      </c>
      <c r="J141">
        <f t="shared" si="24"/>
        <v>1.0246068753576141</v>
      </c>
      <c r="K141">
        <f t="shared" si="28"/>
        <v>4.2816536605270947</v>
      </c>
      <c r="L141">
        <f t="shared" si="29"/>
        <v>1.0868770324496888</v>
      </c>
      <c r="M141">
        <f t="shared" si="30"/>
        <v>1.0868770324496888</v>
      </c>
      <c r="N141">
        <f t="shared" si="31"/>
        <v>4.3056854014171595</v>
      </c>
      <c r="O141">
        <f t="shared" si="32"/>
        <v>4.3056854014171595</v>
      </c>
    </row>
    <row r="142" spans="1:15" x14ac:dyDescent="0.25">
      <c r="A142" s="2">
        <v>39340</v>
      </c>
      <c r="B142" s="7">
        <f t="shared" si="22"/>
        <v>2007</v>
      </c>
      <c r="C142" s="7">
        <f t="shared" si="23"/>
        <v>9</v>
      </c>
      <c r="D142" s="5">
        <v>2.8029999999999999</v>
      </c>
      <c r="E142" s="5">
        <v>2.8029999999999999</v>
      </c>
      <c r="F142">
        <v>79.92</v>
      </c>
      <c r="G142">
        <f t="shared" si="25"/>
        <v>2.786</v>
      </c>
      <c r="H142">
        <f t="shared" si="26"/>
        <v>72.36</v>
      </c>
      <c r="I142">
        <f t="shared" si="27"/>
        <v>1.0306902721826512</v>
      </c>
      <c r="J142">
        <f t="shared" si="24"/>
        <v>1.0306902721826512</v>
      </c>
      <c r="K142">
        <f t="shared" si="28"/>
        <v>4.3810261343402983</v>
      </c>
      <c r="L142">
        <f t="shared" si="29"/>
        <v>1.0246068753576141</v>
      </c>
      <c r="M142">
        <f t="shared" si="30"/>
        <v>1.0246068753576141</v>
      </c>
      <c r="N142">
        <f t="shared" si="31"/>
        <v>4.2816536605270947</v>
      </c>
      <c r="O142">
        <f t="shared" si="32"/>
        <v>4.2816536605270947</v>
      </c>
    </row>
    <row r="143" spans="1:15" x14ac:dyDescent="0.25">
      <c r="A143" s="2">
        <v>39370</v>
      </c>
      <c r="B143" s="7">
        <f t="shared" si="22"/>
        <v>2007</v>
      </c>
      <c r="C143" s="7">
        <f t="shared" si="23"/>
        <v>10</v>
      </c>
      <c r="D143" s="5">
        <v>2.8029999999999999</v>
      </c>
      <c r="E143" s="5">
        <v>2.8029999999999999</v>
      </c>
      <c r="F143">
        <v>85.8</v>
      </c>
      <c r="G143">
        <f t="shared" si="25"/>
        <v>2.8029999999999999</v>
      </c>
      <c r="H143">
        <f t="shared" si="26"/>
        <v>79.92</v>
      </c>
      <c r="I143">
        <f t="shared" si="27"/>
        <v>1.0306902721826512</v>
      </c>
      <c r="J143">
        <f t="shared" si="24"/>
        <v>1.0306902721826512</v>
      </c>
      <c r="K143">
        <f t="shared" si="28"/>
        <v>4.4520190064939165</v>
      </c>
      <c r="L143">
        <f t="shared" si="29"/>
        <v>1.0306902721826512</v>
      </c>
      <c r="M143">
        <f t="shared" si="30"/>
        <v>1.0306902721826512</v>
      </c>
      <c r="N143">
        <f t="shared" si="31"/>
        <v>4.3810261343402983</v>
      </c>
      <c r="O143">
        <f t="shared" si="32"/>
        <v>4.3810261343402983</v>
      </c>
    </row>
    <row r="144" spans="1:15" x14ac:dyDescent="0.25">
      <c r="A144" s="2">
        <v>39401</v>
      </c>
      <c r="B144" s="7">
        <f t="shared" si="22"/>
        <v>2007</v>
      </c>
      <c r="C144" s="7">
        <f t="shared" si="23"/>
        <v>11</v>
      </c>
      <c r="D144" s="5">
        <v>3.08</v>
      </c>
      <c r="E144" s="5">
        <v>3.08</v>
      </c>
      <c r="F144">
        <v>94.77</v>
      </c>
      <c r="G144">
        <f t="shared" si="25"/>
        <v>2.8029999999999999</v>
      </c>
      <c r="H144">
        <f t="shared" si="26"/>
        <v>85.8</v>
      </c>
      <c r="I144">
        <f t="shared" si="27"/>
        <v>1.1249295969854831</v>
      </c>
      <c r="J144">
        <f t="shared" si="24"/>
        <v>1.1249295969854831</v>
      </c>
      <c r="K144">
        <f t="shared" si="28"/>
        <v>4.5514529034821036</v>
      </c>
      <c r="L144">
        <f t="shared" si="29"/>
        <v>1.0306902721826512</v>
      </c>
      <c r="M144">
        <f t="shared" si="30"/>
        <v>1.0306902721826512</v>
      </c>
      <c r="N144">
        <f t="shared" si="31"/>
        <v>4.4520190064939165</v>
      </c>
      <c r="O144">
        <f t="shared" si="32"/>
        <v>4.4520190064939165</v>
      </c>
    </row>
    <row r="145" spans="1:15" x14ac:dyDescent="0.25">
      <c r="A145" s="2">
        <v>39431</v>
      </c>
      <c r="B145" s="7">
        <f t="shared" si="22"/>
        <v>2007</v>
      </c>
      <c r="C145" s="7">
        <f t="shared" si="23"/>
        <v>12</v>
      </c>
      <c r="D145" s="5">
        <v>3.0179999999999998</v>
      </c>
      <c r="E145" s="5">
        <v>3.0179999999999998</v>
      </c>
      <c r="F145">
        <v>91.69</v>
      </c>
      <c r="G145">
        <f t="shared" si="25"/>
        <v>3.08</v>
      </c>
      <c r="H145">
        <f t="shared" si="26"/>
        <v>94.77</v>
      </c>
      <c r="I145">
        <f t="shared" si="27"/>
        <v>1.1045943603456572</v>
      </c>
      <c r="J145">
        <f t="shared" si="24"/>
        <v>1.1045943603456572</v>
      </c>
      <c r="K145">
        <f t="shared" si="28"/>
        <v>4.518413322061809</v>
      </c>
      <c r="L145">
        <f t="shared" si="29"/>
        <v>1.1249295969854831</v>
      </c>
      <c r="M145">
        <f t="shared" si="30"/>
        <v>1.1249295969854831</v>
      </c>
      <c r="N145">
        <f t="shared" si="31"/>
        <v>4.5514529034821036</v>
      </c>
      <c r="O145">
        <f t="shared" si="32"/>
        <v>4.5514529034821036</v>
      </c>
    </row>
    <row r="146" spans="1:15" x14ac:dyDescent="0.25">
      <c r="A146" s="2">
        <v>39462</v>
      </c>
      <c r="B146" s="7">
        <f t="shared" si="22"/>
        <v>2008</v>
      </c>
      <c r="C146" s="7">
        <f t="shared" si="23"/>
        <v>1</v>
      </c>
      <c r="D146" s="5">
        <v>3.0430000000000001</v>
      </c>
      <c r="E146" s="5">
        <v>3.0430000000000001</v>
      </c>
      <c r="F146">
        <v>92.97</v>
      </c>
      <c r="G146">
        <f t="shared" si="25"/>
        <v>3.0179999999999998</v>
      </c>
      <c r="H146">
        <f t="shared" si="26"/>
        <v>91.69</v>
      </c>
      <c r="I146">
        <f t="shared" si="27"/>
        <v>1.1128438709148341</v>
      </c>
      <c r="J146">
        <f t="shared" si="24"/>
        <v>1.1128438709148341</v>
      </c>
      <c r="K146">
        <f t="shared" si="28"/>
        <v>4.5322768604677668</v>
      </c>
      <c r="L146">
        <f t="shared" si="29"/>
        <v>1.1045943603456572</v>
      </c>
      <c r="M146">
        <f t="shared" si="30"/>
        <v>1.1045943603456572</v>
      </c>
      <c r="N146">
        <f t="shared" si="31"/>
        <v>4.518413322061809</v>
      </c>
      <c r="O146">
        <f t="shared" si="32"/>
        <v>4.518413322061809</v>
      </c>
    </row>
    <row r="147" spans="1:15" x14ac:dyDescent="0.25">
      <c r="A147" s="2">
        <v>39493</v>
      </c>
      <c r="B147" s="7">
        <f t="shared" si="22"/>
        <v>2008</v>
      </c>
      <c r="C147" s="7">
        <f t="shared" si="23"/>
        <v>2</v>
      </c>
      <c r="D147" s="5">
        <v>3.028</v>
      </c>
      <c r="E147" s="5">
        <v>3.028</v>
      </c>
      <c r="F147">
        <v>95.39</v>
      </c>
      <c r="G147">
        <f t="shared" si="25"/>
        <v>3.0430000000000001</v>
      </c>
      <c r="H147">
        <f t="shared" si="26"/>
        <v>92.97</v>
      </c>
      <c r="I147">
        <f t="shared" si="27"/>
        <v>1.1079023355752025</v>
      </c>
      <c r="J147">
        <f t="shared" si="24"/>
        <v>1.1079023355752025</v>
      </c>
      <c r="K147">
        <f t="shared" si="28"/>
        <v>4.5579737511571166</v>
      </c>
      <c r="L147">
        <f t="shared" si="29"/>
        <v>1.1128438709148341</v>
      </c>
      <c r="M147">
        <f t="shared" si="30"/>
        <v>1.1128438709148341</v>
      </c>
      <c r="N147">
        <f t="shared" si="31"/>
        <v>4.5322768604677668</v>
      </c>
      <c r="O147">
        <f t="shared" si="32"/>
        <v>4.5322768604677668</v>
      </c>
    </row>
    <row r="148" spans="1:15" x14ac:dyDescent="0.25">
      <c r="A148" s="2">
        <v>39522</v>
      </c>
      <c r="B148" s="7">
        <f t="shared" si="22"/>
        <v>2008</v>
      </c>
      <c r="C148" s="7">
        <f t="shared" si="23"/>
        <v>3</v>
      </c>
      <c r="D148" s="5">
        <v>3.2440000000000002</v>
      </c>
      <c r="E148" s="5">
        <v>3.2440000000000002</v>
      </c>
      <c r="F148">
        <v>105.45</v>
      </c>
      <c r="G148">
        <f t="shared" si="25"/>
        <v>3.028</v>
      </c>
      <c r="H148">
        <f t="shared" si="26"/>
        <v>95.39</v>
      </c>
      <c r="I148">
        <f t="shared" si="27"/>
        <v>1.1768071362531665</v>
      </c>
      <c r="J148">
        <f t="shared" si="24"/>
        <v>1.1768071362531665</v>
      </c>
      <c r="K148">
        <f t="shared" si="28"/>
        <v>4.6582369069247838</v>
      </c>
      <c r="L148">
        <f t="shared" si="29"/>
        <v>1.1079023355752025</v>
      </c>
      <c r="M148">
        <f t="shared" si="30"/>
        <v>1.1079023355752025</v>
      </c>
      <c r="N148">
        <f t="shared" si="31"/>
        <v>4.5579737511571166</v>
      </c>
      <c r="O148">
        <f t="shared" si="32"/>
        <v>4.5579737511571166</v>
      </c>
    </row>
    <row r="149" spans="1:15" x14ac:dyDescent="0.25">
      <c r="A149" s="2">
        <v>39553</v>
      </c>
      <c r="B149" s="7">
        <f t="shared" si="22"/>
        <v>2008</v>
      </c>
      <c r="C149" s="7">
        <f t="shared" si="23"/>
        <v>4</v>
      </c>
      <c r="D149" s="5">
        <v>3.4580000000000002</v>
      </c>
      <c r="E149" s="5">
        <v>3.4580000000000002</v>
      </c>
      <c r="F149">
        <v>112.58</v>
      </c>
      <c r="G149">
        <f t="shared" si="25"/>
        <v>3.2440000000000002</v>
      </c>
      <c r="H149">
        <f t="shared" si="26"/>
        <v>105.45</v>
      </c>
      <c r="I149">
        <f t="shared" si="27"/>
        <v>1.2406903872610988</v>
      </c>
      <c r="J149">
        <f t="shared" si="24"/>
        <v>1.2406903872610988</v>
      </c>
      <c r="K149">
        <f t="shared" si="28"/>
        <v>4.7236640800358805</v>
      </c>
      <c r="L149">
        <f t="shared" si="29"/>
        <v>1.1768071362531665</v>
      </c>
      <c r="M149">
        <f t="shared" si="30"/>
        <v>1.1768071362531665</v>
      </c>
      <c r="N149">
        <f t="shared" si="31"/>
        <v>4.6582369069247838</v>
      </c>
      <c r="O149">
        <f t="shared" si="32"/>
        <v>4.6582369069247838</v>
      </c>
    </row>
    <row r="150" spans="1:15" x14ac:dyDescent="0.25">
      <c r="A150" s="2">
        <v>39583</v>
      </c>
      <c r="B150" s="7">
        <f t="shared" si="22"/>
        <v>2008</v>
      </c>
      <c r="C150" s="7">
        <f t="shared" si="23"/>
        <v>5</v>
      </c>
      <c r="D150" s="5">
        <v>3.766</v>
      </c>
      <c r="E150" s="5">
        <v>3.766</v>
      </c>
      <c r="F150">
        <v>125.4</v>
      </c>
      <c r="G150">
        <f t="shared" si="25"/>
        <v>3.4580000000000002</v>
      </c>
      <c r="H150">
        <f t="shared" si="26"/>
        <v>112.58</v>
      </c>
      <c r="I150">
        <f t="shared" si="27"/>
        <v>1.3260134302349607</v>
      </c>
      <c r="J150">
        <f t="shared" si="24"/>
        <v>1.3260134302349607</v>
      </c>
      <c r="K150">
        <f t="shared" si="28"/>
        <v>4.8315086281988204</v>
      </c>
      <c r="L150">
        <f t="shared" si="29"/>
        <v>1.2406903872610988</v>
      </c>
      <c r="M150">
        <f t="shared" si="30"/>
        <v>1.2406903872610988</v>
      </c>
      <c r="N150">
        <f t="shared" si="31"/>
        <v>4.7236640800358805</v>
      </c>
      <c r="O150">
        <f t="shared" si="32"/>
        <v>4.7236640800358805</v>
      </c>
    </row>
    <row r="151" spans="1:15" x14ac:dyDescent="0.25">
      <c r="A151" s="2">
        <v>39614</v>
      </c>
      <c r="B151" s="7">
        <f t="shared" si="22"/>
        <v>2008</v>
      </c>
      <c r="C151" s="7">
        <f t="shared" si="23"/>
        <v>6</v>
      </c>
      <c r="D151" s="5">
        <v>4.0540000000000003</v>
      </c>
      <c r="E151" s="5">
        <v>4.0540000000000003</v>
      </c>
      <c r="F151">
        <v>133.88</v>
      </c>
      <c r="G151">
        <f t="shared" si="25"/>
        <v>3.766</v>
      </c>
      <c r="H151">
        <f t="shared" si="26"/>
        <v>125.4</v>
      </c>
      <c r="I151">
        <f t="shared" si="27"/>
        <v>1.3997040480298084</v>
      </c>
      <c r="J151">
        <f t="shared" si="24"/>
        <v>1.3997040480298084</v>
      </c>
      <c r="K151">
        <f t="shared" si="28"/>
        <v>4.8969438763431254</v>
      </c>
      <c r="L151">
        <f t="shared" si="29"/>
        <v>1.3260134302349607</v>
      </c>
      <c r="M151">
        <f t="shared" si="30"/>
        <v>1.3260134302349607</v>
      </c>
      <c r="N151">
        <f t="shared" si="31"/>
        <v>4.8315086281988204</v>
      </c>
      <c r="O151">
        <f t="shared" si="32"/>
        <v>4.8315086281988204</v>
      </c>
    </row>
    <row r="152" spans="1:15" x14ac:dyDescent="0.25">
      <c r="A152" s="2">
        <v>39644</v>
      </c>
      <c r="B152" s="7">
        <f t="shared" si="22"/>
        <v>2008</v>
      </c>
      <c r="C152" s="7">
        <f t="shared" si="23"/>
        <v>7</v>
      </c>
      <c r="D152" s="5">
        <v>4.0620000000000003</v>
      </c>
      <c r="E152" s="5">
        <v>4.0620000000000003</v>
      </c>
      <c r="F152">
        <v>133.37</v>
      </c>
      <c r="G152">
        <f t="shared" si="25"/>
        <v>4.0540000000000003</v>
      </c>
      <c r="H152">
        <f t="shared" si="26"/>
        <v>133.88</v>
      </c>
      <c r="I152">
        <f t="shared" si="27"/>
        <v>1.4016754631581929</v>
      </c>
      <c r="J152">
        <f t="shared" si="24"/>
        <v>1.4016754631581929</v>
      </c>
      <c r="K152">
        <f t="shared" si="28"/>
        <v>4.8931272206343035</v>
      </c>
      <c r="L152">
        <f t="shared" si="29"/>
        <v>1.3997040480298084</v>
      </c>
      <c r="M152">
        <f t="shared" si="30"/>
        <v>1.3997040480298084</v>
      </c>
      <c r="N152">
        <f t="shared" si="31"/>
        <v>4.8969438763431254</v>
      </c>
      <c r="O152">
        <f t="shared" si="32"/>
        <v>4.8969438763431254</v>
      </c>
    </row>
    <row r="153" spans="1:15" x14ac:dyDescent="0.25">
      <c r="A153" s="2">
        <v>39675</v>
      </c>
      <c r="B153" s="7">
        <f t="shared" si="22"/>
        <v>2008</v>
      </c>
      <c r="C153" s="7">
        <f t="shared" si="23"/>
        <v>8</v>
      </c>
      <c r="D153" s="5">
        <v>3.7789999999999999</v>
      </c>
      <c r="E153" s="5">
        <v>3.7789999999999999</v>
      </c>
      <c r="F153">
        <v>116.67</v>
      </c>
      <c r="G153">
        <f t="shared" si="25"/>
        <v>4.0620000000000003</v>
      </c>
      <c r="H153">
        <f t="shared" si="26"/>
        <v>133.37</v>
      </c>
      <c r="I153">
        <f t="shared" si="27"/>
        <v>1.3294594243673519</v>
      </c>
      <c r="J153">
        <f t="shared" si="24"/>
        <v>1.3294594243673519</v>
      </c>
      <c r="K153">
        <f t="shared" si="28"/>
        <v>4.7593494368357661</v>
      </c>
      <c r="L153">
        <f t="shared" si="29"/>
        <v>1.4016754631581929</v>
      </c>
      <c r="M153">
        <f t="shared" si="30"/>
        <v>1.4016754631581929</v>
      </c>
      <c r="N153">
        <f t="shared" si="31"/>
        <v>4.8931272206343035</v>
      </c>
      <c r="O153">
        <f t="shared" si="32"/>
        <v>4.8931272206343035</v>
      </c>
    </row>
    <row r="154" spans="1:15" x14ac:dyDescent="0.25">
      <c r="A154" s="2">
        <v>39706</v>
      </c>
      <c r="B154" s="7">
        <f t="shared" si="22"/>
        <v>2008</v>
      </c>
      <c r="C154" s="7">
        <f t="shared" si="23"/>
        <v>9</v>
      </c>
      <c r="D154" s="5">
        <v>3.7029999999999998</v>
      </c>
      <c r="E154" s="5">
        <v>3.7029999999999998</v>
      </c>
      <c r="F154">
        <v>104.11</v>
      </c>
      <c r="G154">
        <f t="shared" si="25"/>
        <v>3.7789999999999999</v>
      </c>
      <c r="H154">
        <f t="shared" si="26"/>
        <v>116.67</v>
      </c>
      <c r="I154">
        <f t="shared" si="27"/>
        <v>1.3091433019314755</v>
      </c>
      <c r="J154">
        <f t="shared" si="24"/>
        <v>1.3091433019314755</v>
      </c>
      <c r="K154">
        <f t="shared" si="28"/>
        <v>4.6454480324866614</v>
      </c>
      <c r="L154">
        <f t="shared" si="29"/>
        <v>1.3294594243673519</v>
      </c>
      <c r="M154">
        <f t="shared" si="30"/>
        <v>1.3294594243673519</v>
      </c>
      <c r="N154">
        <f t="shared" si="31"/>
        <v>4.7593494368357661</v>
      </c>
      <c r="O154">
        <f t="shared" si="32"/>
        <v>4.7593494368357661</v>
      </c>
    </row>
    <row r="155" spans="1:15" x14ac:dyDescent="0.25">
      <c r="A155" s="2">
        <v>39736</v>
      </c>
      <c r="B155" s="7">
        <f t="shared" si="22"/>
        <v>2008</v>
      </c>
      <c r="C155" s="7">
        <f t="shared" si="23"/>
        <v>10</v>
      </c>
      <c r="D155" s="5">
        <v>3.0510000000000002</v>
      </c>
      <c r="E155" s="5">
        <v>3.0510000000000002</v>
      </c>
      <c r="F155">
        <v>76.61</v>
      </c>
      <c r="G155">
        <f t="shared" si="25"/>
        <v>3.7029999999999998</v>
      </c>
      <c r="H155">
        <f t="shared" si="26"/>
        <v>104.11</v>
      </c>
      <c r="I155">
        <f t="shared" si="27"/>
        <v>1.1154694057345327</v>
      </c>
      <c r="J155">
        <f t="shared" si="24"/>
        <v>1.1154694057345327</v>
      </c>
      <c r="K155">
        <f t="shared" si="28"/>
        <v>4.3387276165287298</v>
      </c>
      <c r="L155">
        <f t="shared" si="29"/>
        <v>1.3091433019314755</v>
      </c>
      <c r="M155">
        <f t="shared" si="30"/>
        <v>1.3091433019314755</v>
      </c>
      <c r="N155">
        <f t="shared" si="31"/>
        <v>4.6454480324866614</v>
      </c>
      <c r="O155">
        <f t="shared" si="32"/>
        <v>4.6454480324866614</v>
      </c>
    </row>
    <row r="156" spans="1:15" x14ac:dyDescent="0.25">
      <c r="A156" s="2">
        <v>39767</v>
      </c>
      <c r="B156" s="7">
        <f t="shared" si="22"/>
        <v>2008</v>
      </c>
      <c r="C156" s="7">
        <f t="shared" si="23"/>
        <v>11</v>
      </c>
      <c r="D156" s="5">
        <v>2.1469999999999998</v>
      </c>
      <c r="E156" s="5">
        <v>2.1469999999999998</v>
      </c>
      <c r="F156">
        <v>57.31</v>
      </c>
      <c r="G156">
        <f t="shared" si="25"/>
        <v>3.0510000000000002</v>
      </c>
      <c r="H156">
        <f t="shared" si="26"/>
        <v>76.61</v>
      </c>
      <c r="I156">
        <f t="shared" si="27"/>
        <v>0.76407151889664393</v>
      </c>
      <c r="J156">
        <f t="shared" si="24"/>
        <v>0.76407151889664393</v>
      </c>
      <c r="K156">
        <f t="shared" si="28"/>
        <v>4.0484751285636458</v>
      </c>
      <c r="L156">
        <f t="shared" si="29"/>
        <v>1.1154694057345327</v>
      </c>
      <c r="M156">
        <f t="shared" si="30"/>
        <v>1.1154694057345327</v>
      </c>
      <c r="N156">
        <f t="shared" si="31"/>
        <v>4.3387276165287298</v>
      </c>
      <c r="O156">
        <f t="shared" si="32"/>
        <v>4.3387276165287298</v>
      </c>
    </row>
    <row r="157" spans="1:15" x14ac:dyDescent="0.25">
      <c r="A157" s="2">
        <v>39797</v>
      </c>
      <c r="B157" s="7">
        <f t="shared" si="22"/>
        <v>2008</v>
      </c>
      <c r="C157" s="7">
        <f t="shared" si="23"/>
        <v>12</v>
      </c>
      <c r="D157" s="5">
        <v>1.6870000000000001</v>
      </c>
      <c r="E157" s="5">
        <v>1.6870000000000001</v>
      </c>
      <c r="F157">
        <v>41.12</v>
      </c>
      <c r="G157">
        <f t="shared" si="25"/>
        <v>2.1469999999999998</v>
      </c>
      <c r="H157">
        <f t="shared" si="26"/>
        <v>57.31</v>
      </c>
      <c r="I157">
        <f t="shared" si="27"/>
        <v>0.52295180356383131</v>
      </c>
      <c r="J157">
        <f t="shared" si="24"/>
        <v>0.52295180356383131</v>
      </c>
      <c r="K157">
        <f t="shared" si="28"/>
        <v>3.7164946211469094</v>
      </c>
      <c r="L157">
        <f t="shared" si="29"/>
        <v>0.76407151889664393</v>
      </c>
      <c r="M157">
        <f t="shared" si="30"/>
        <v>0.76407151889664393</v>
      </c>
      <c r="N157">
        <f t="shared" si="31"/>
        <v>4.0484751285636458</v>
      </c>
      <c r="O157">
        <f t="shared" si="32"/>
        <v>4.0484751285636458</v>
      </c>
    </row>
    <row r="158" spans="1:15" x14ac:dyDescent="0.25">
      <c r="A158" s="2">
        <v>39828</v>
      </c>
      <c r="B158" s="7">
        <f t="shared" si="22"/>
        <v>2009</v>
      </c>
      <c r="C158" s="7">
        <f t="shared" si="23"/>
        <v>1</v>
      </c>
      <c r="D158" s="5">
        <v>1.788</v>
      </c>
      <c r="E158" s="5">
        <v>1.788</v>
      </c>
      <c r="F158">
        <v>41.71</v>
      </c>
      <c r="G158">
        <f t="shared" si="25"/>
        <v>1.6870000000000001</v>
      </c>
      <c r="H158">
        <f t="shared" si="26"/>
        <v>41.12</v>
      </c>
      <c r="I158">
        <f t="shared" si="27"/>
        <v>0.5810976767513224</v>
      </c>
      <c r="J158">
        <f t="shared" si="24"/>
        <v>0.5810976767513224</v>
      </c>
      <c r="K158">
        <f t="shared" si="28"/>
        <v>3.7307409082088538</v>
      </c>
      <c r="L158">
        <f t="shared" si="29"/>
        <v>0.52295180356383131</v>
      </c>
      <c r="M158">
        <f t="shared" si="30"/>
        <v>0.52295180356383131</v>
      </c>
      <c r="N158">
        <f t="shared" si="31"/>
        <v>3.7164946211469094</v>
      </c>
      <c r="O158">
        <f t="shared" si="32"/>
        <v>3.7164946211469094</v>
      </c>
    </row>
    <row r="159" spans="1:15" x14ac:dyDescent="0.25">
      <c r="A159" s="2">
        <v>39859</v>
      </c>
      <c r="B159" s="7">
        <f t="shared" si="22"/>
        <v>2009</v>
      </c>
      <c r="C159" s="7">
        <f t="shared" si="23"/>
        <v>2</v>
      </c>
      <c r="D159" s="5">
        <v>1.923</v>
      </c>
      <c r="E159" s="5">
        <v>1.923</v>
      </c>
      <c r="F159">
        <v>39.090000000000003</v>
      </c>
      <c r="G159">
        <f t="shared" si="25"/>
        <v>1.788</v>
      </c>
      <c r="H159">
        <f t="shared" si="26"/>
        <v>41.71</v>
      </c>
      <c r="I159">
        <f t="shared" si="27"/>
        <v>0.65388646660664274</v>
      </c>
      <c r="J159">
        <f t="shared" si="24"/>
        <v>0.65388646660664274</v>
      </c>
      <c r="K159">
        <f t="shared" si="28"/>
        <v>3.6658666798048634</v>
      </c>
      <c r="L159">
        <f t="shared" si="29"/>
        <v>0.5810976767513224</v>
      </c>
      <c r="M159">
        <f t="shared" si="30"/>
        <v>0.5810976767513224</v>
      </c>
      <c r="N159">
        <f t="shared" si="31"/>
        <v>3.7307409082088538</v>
      </c>
      <c r="O159">
        <f t="shared" si="32"/>
        <v>3.7307409082088538</v>
      </c>
    </row>
    <row r="160" spans="1:15" x14ac:dyDescent="0.25">
      <c r="A160" s="2">
        <v>39887</v>
      </c>
      <c r="B160" s="7">
        <f t="shared" si="22"/>
        <v>2009</v>
      </c>
      <c r="C160" s="7">
        <f t="shared" si="23"/>
        <v>3</v>
      </c>
      <c r="D160" s="5">
        <v>1.9590000000000001</v>
      </c>
      <c r="E160" s="5">
        <v>1.9590000000000001</v>
      </c>
      <c r="F160">
        <v>47.94</v>
      </c>
      <c r="G160">
        <f t="shared" si="25"/>
        <v>1.923</v>
      </c>
      <c r="H160">
        <f t="shared" si="26"/>
        <v>39.090000000000003</v>
      </c>
      <c r="I160">
        <f t="shared" si="27"/>
        <v>0.67243413896240378</v>
      </c>
      <c r="J160">
        <f t="shared" si="24"/>
        <v>0.67243413896240378</v>
      </c>
      <c r="K160">
        <f t="shared" si="28"/>
        <v>3.8699502290062382</v>
      </c>
      <c r="L160">
        <f t="shared" si="29"/>
        <v>0.65388646660664274</v>
      </c>
      <c r="M160">
        <f t="shared" si="30"/>
        <v>0.65388646660664274</v>
      </c>
      <c r="N160">
        <f t="shared" si="31"/>
        <v>3.6658666798048634</v>
      </c>
      <c r="O160">
        <f t="shared" si="32"/>
        <v>3.6658666798048634</v>
      </c>
    </row>
    <row r="161" spans="1:15" x14ac:dyDescent="0.25">
      <c r="A161" s="2">
        <v>39918</v>
      </c>
      <c r="B161" s="7">
        <f t="shared" si="22"/>
        <v>2009</v>
      </c>
      <c r="C161" s="7">
        <f t="shared" si="23"/>
        <v>4</v>
      </c>
      <c r="D161" s="5">
        <v>2.0489999999999999</v>
      </c>
      <c r="E161" s="5">
        <v>2.0489999999999999</v>
      </c>
      <c r="F161">
        <v>49.65</v>
      </c>
      <c r="G161">
        <f t="shared" si="25"/>
        <v>1.9590000000000001</v>
      </c>
      <c r="H161">
        <f t="shared" si="26"/>
        <v>47.94</v>
      </c>
      <c r="I161">
        <f t="shared" si="27"/>
        <v>0.71735186925676264</v>
      </c>
      <c r="J161">
        <f t="shared" si="24"/>
        <v>0.71735186925676264</v>
      </c>
      <c r="K161">
        <f t="shared" si="28"/>
        <v>3.9049983904911816</v>
      </c>
      <c r="L161">
        <f t="shared" si="29"/>
        <v>0.67243413896240378</v>
      </c>
      <c r="M161">
        <f t="shared" si="30"/>
        <v>0.67243413896240378</v>
      </c>
      <c r="N161">
        <f t="shared" si="31"/>
        <v>3.8699502290062382</v>
      </c>
      <c r="O161">
        <f t="shared" si="32"/>
        <v>3.8699502290062382</v>
      </c>
    </row>
    <row r="162" spans="1:15" x14ac:dyDescent="0.25">
      <c r="A162" s="2">
        <v>39948</v>
      </c>
      <c r="B162" s="7">
        <f t="shared" si="22"/>
        <v>2009</v>
      </c>
      <c r="C162" s="7">
        <f t="shared" si="23"/>
        <v>5</v>
      </c>
      <c r="D162" s="5">
        <v>2.266</v>
      </c>
      <c r="E162" s="5">
        <v>2.266</v>
      </c>
      <c r="F162">
        <v>59.03</v>
      </c>
      <c r="G162">
        <f t="shared" si="25"/>
        <v>2.0489999999999999</v>
      </c>
      <c r="H162">
        <f t="shared" si="26"/>
        <v>49.65</v>
      </c>
      <c r="I162">
        <f t="shared" si="27"/>
        <v>0.81801616260581456</v>
      </c>
      <c r="J162">
        <f t="shared" si="24"/>
        <v>0.81801616260581456</v>
      </c>
      <c r="K162">
        <f t="shared" si="28"/>
        <v>4.0780457892525979</v>
      </c>
      <c r="L162">
        <f t="shared" si="29"/>
        <v>0.71735186925676264</v>
      </c>
      <c r="M162">
        <f t="shared" si="30"/>
        <v>0.71735186925676264</v>
      </c>
      <c r="N162">
        <f t="shared" si="31"/>
        <v>3.9049983904911816</v>
      </c>
      <c r="O162">
        <f t="shared" si="32"/>
        <v>3.9049983904911816</v>
      </c>
    </row>
    <row r="163" spans="1:15" x14ac:dyDescent="0.25">
      <c r="A163" s="2">
        <v>39979</v>
      </c>
      <c r="B163" s="7">
        <f t="shared" si="22"/>
        <v>2009</v>
      </c>
      <c r="C163" s="7">
        <f t="shared" si="23"/>
        <v>6</v>
      </c>
      <c r="D163" s="5">
        <v>2.6309999999999998</v>
      </c>
      <c r="E163" s="5">
        <v>2.6309999999999998</v>
      </c>
      <c r="F163">
        <v>69.64</v>
      </c>
      <c r="G163">
        <f t="shared" si="25"/>
        <v>2.266</v>
      </c>
      <c r="H163">
        <f t="shared" si="26"/>
        <v>59.03</v>
      </c>
      <c r="I163">
        <f t="shared" si="27"/>
        <v>0.96736400205815565</v>
      </c>
      <c r="J163">
        <f t="shared" si="24"/>
        <v>0.96736400205815565</v>
      </c>
      <c r="K163">
        <f t="shared" si="28"/>
        <v>4.2433391148999879</v>
      </c>
      <c r="L163">
        <f t="shared" si="29"/>
        <v>0.81801616260581456</v>
      </c>
      <c r="M163">
        <f t="shared" si="30"/>
        <v>0.81801616260581456</v>
      </c>
      <c r="N163">
        <f t="shared" si="31"/>
        <v>4.0780457892525979</v>
      </c>
      <c r="O163">
        <f t="shared" si="32"/>
        <v>4.0780457892525979</v>
      </c>
    </row>
    <row r="164" spans="1:15" x14ac:dyDescent="0.25">
      <c r="A164" s="2">
        <v>40009</v>
      </c>
      <c r="B164" s="7">
        <f t="shared" si="22"/>
        <v>2009</v>
      </c>
      <c r="C164" s="7">
        <f t="shared" si="23"/>
        <v>7</v>
      </c>
      <c r="D164" s="5">
        <v>2.5270000000000001</v>
      </c>
      <c r="E164" s="5">
        <v>2.5270000000000001</v>
      </c>
      <c r="F164">
        <v>64.150000000000006</v>
      </c>
      <c r="G164">
        <f t="shared" si="25"/>
        <v>2.6309999999999998</v>
      </c>
      <c r="H164">
        <f t="shared" si="26"/>
        <v>69.64</v>
      </c>
      <c r="I164">
        <f t="shared" si="27"/>
        <v>0.92703282840605727</v>
      </c>
      <c r="J164">
        <f t="shared" si="24"/>
        <v>0.92703282840605727</v>
      </c>
      <c r="K164">
        <f t="shared" si="28"/>
        <v>4.1612240910616451</v>
      </c>
      <c r="L164">
        <f t="shared" si="29"/>
        <v>0.96736400205815565</v>
      </c>
      <c r="M164">
        <f t="shared" si="30"/>
        <v>0.96736400205815565</v>
      </c>
      <c r="N164">
        <f t="shared" si="31"/>
        <v>4.2433391148999879</v>
      </c>
      <c r="O164">
        <f t="shared" si="32"/>
        <v>4.2433391148999879</v>
      </c>
    </row>
    <row r="165" spans="1:15" x14ac:dyDescent="0.25">
      <c r="A165" s="2">
        <v>40040</v>
      </c>
      <c r="B165" s="7">
        <f t="shared" si="22"/>
        <v>2009</v>
      </c>
      <c r="C165" s="7">
        <f t="shared" si="23"/>
        <v>8</v>
      </c>
      <c r="D165" s="5">
        <v>2.6160000000000001</v>
      </c>
      <c r="E165" s="5">
        <v>2.6160000000000001</v>
      </c>
      <c r="F165">
        <v>71.05</v>
      </c>
      <c r="G165">
        <f t="shared" si="25"/>
        <v>2.5270000000000001</v>
      </c>
      <c r="H165">
        <f t="shared" si="26"/>
        <v>64.150000000000006</v>
      </c>
      <c r="I165">
        <f t="shared" si="27"/>
        <v>0.96164643359495228</v>
      </c>
      <c r="J165">
        <f t="shared" si="24"/>
        <v>0.96164643359495228</v>
      </c>
      <c r="K165">
        <f t="shared" si="28"/>
        <v>4.2633838545431093</v>
      </c>
      <c r="L165">
        <f t="shared" si="29"/>
        <v>0.92703282840605727</v>
      </c>
      <c r="M165">
        <f t="shared" si="30"/>
        <v>0.92703282840605727</v>
      </c>
      <c r="N165">
        <f t="shared" si="31"/>
        <v>4.1612240910616451</v>
      </c>
      <c r="O165">
        <f t="shared" si="32"/>
        <v>4.1612240910616451</v>
      </c>
    </row>
    <row r="166" spans="1:15" x14ac:dyDescent="0.25">
      <c r="A166" s="2">
        <v>40071</v>
      </c>
      <c r="B166" s="7">
        <f t="shared" si="22"/>
        <v>2009</v>
      </c>
      <c r="C166" s="7">
        <f t="shared" si="23"/>
        <v>9</v>
      </c>
      <c r="D166" s="5">
        <v>2.5539999999999998</v>
      </c>
      <c r="E166" s="5">
        <v>2.5539999999999998</v>
      </c>
      <c r="F166">
        <v>69.41</v>
      </c>
      <c r="G166">
        <f t="shared" si="25"/>
        <v>2.6160000000000001</v>
      </c>
      <c r="H166">
        <f t="shared" si="26"/>
        <v>71.05</v>
      </c>
      <c r="I166">
        <f t="shared" si="27"/>
        <v>0.93766075761034751</v>
      </c>
      <c r="J166">
        <f t="shared" si="24"/>
        <v>0.93766075761034751</v>
      </c>
      <c r="K166">
        <f t="shared" si="28"/>
        <v>4.2400309493514925</v>
      </c>
      <c r="L166">
        <f t="shared" si="29"/>
        <v>0.96164643359495228</v>
      </c>
      <c r="M166">
        <f t="shared" si="30"/>
        <v>0.96164643359495228</v>
      </c>
      <c r="N166">
        <f t="shared" si="31"/>
        <v>4.2633838545431093</v>
      </c>
      <c r="O166">
        <f t="shared" si="32"/>
        <v>4.2633838545431093</v>
      </c>
    </row>
    <row r="167" spans="1:15" x14ac:dyDescent="0.25">
      <c r="A167" s="2">
        <v>40101</v>
      </c>
      <c r="B167" s="7">
        <f t="shared" si="22"/>
        <v>2009</v>
      </c>
      <c r="C167" s="7">
        <f t="shared" si="23"/>
        <v>10</v>
      </c>
      <c r="D167" s="5">
        <v>2.5510000000000002</v>
      </c>
      <c r="E167" s="5">
        <v>2.5510000000000002</v>
      </c>
      <c r="F167">
        <v>75.72</v>
      </c>
      <c r="G167">
        <f t="shared" si="25"/>
        <v>2.5539999999999998</v>
      </c>
      <c r="H167">
        <f t="shared" si="26"/>
        <v>69.41</v>
      </c>
      <c r="I167">
        <f t="shared" si="27"/>
        <v>0.93648543915967442</v>
      </c>
      <c r="J167">
        <f t="shared" si="24"/>
        <v>0.93648543915967442</v>
      </c>
      <c r="K167">
        <f t="shared" si="28"/>
        <v>4.3270423263411217</v>
      </c>
      <c r="L167">
        <f t="shared" si="29"/>
        <v>0.93766075761034751</v>
      </c>
      <c r="M167">
        <f t="shared" si="30"/>
        <v>0.93766075761034751</v>
      </c>
      <c r="N167">
        <f t="shared" si="31"/>
        <v>4.2400309493514925</v>
      </c>
      <c r="O167">
        <f t="shared" si="32"/>
        <v>4.2400309493514925</v>
      </c>
    </row>
    <row r="168" spans="1:15" x14ac:dyDescent="0.25">
      <c r="A168" s="2">
        <v>40132</v>
      </c>
      <c r="B168" s="7">
        <f t="shared" si="22"/>
        <v>2009</v>
      </c>
      <c r="C168" s="7">
        <f t="shared" si="23"/>
        <v>11</v>
      </c>
      <c r="D168" s="5">
        <v>2.6509999999999998</v>
      </c>
      <c r="E168" s="5">
        <v>2.6509999999999998</v>
      </c>
      <c r="F168">
        <v>77.989999999999995</v>
      </c>
      <c r="G168">
        <f t="shared" si="25"/>
        <v>2.5510000000000002</v>
      </c>
      <c r="H168">
        <f t="shared" si="26"/>
        <v>75.72</v>
      </c>
      <c r="I168">
        <f t="shared" si="27"/>
        <v>0.97493692730688841</v>
      </c>
      <c r="J168">
        <f t="shared" si="24"/>
        <v>0.97493692730688841</v>
      </c>
      <c r="K168">
        <f t="shared" si="28"/>
        <v>4.3565806133424063</v>
      </c>
      <c r="L168">
        <f t="shared" si="29"/>
        <v>0.93648543915967442</v>
      </c>
      <c r="M168">
        <f t="shared" si="30"/>
        <v>0.93648543915967442</v>
      </c>
      <c r="N168">
        <f t="shared" si="31"/>
        <v>4.3270423263411217</v>
      </c>
      <c r="O168">
        <f t="shared" si="32"/>
        <v>4.3270423263411217</v>
      </c>
    </row>
    <row r="169" spans="1:15" x14ac:dyDescent="0.25">
      <c r="A169" s="2">
        <v>40162</v>
      </c>
      <c r="B169" s="7">
        <f t="shared" si="22"/>
        <v>2009</v>
      </c>
      <c r="C169" s="7">
        <f t="shared" si="23"/>
        <v>12</v>
      </c>
      <c r="D169" s="5">
        <v>2.6070000000000002</v>
      </c>
      <c r="E169" s="5">
        <v>2.6070000000000002</v>
      </c>
      <c r="F169">
        <v>74.47</v>
      </c>
      <c r="G169">
        <f t="shared" si="25"/>
        <v>2.6509999999999998</v>
      </c>
      <c r="H169">
        <f t="shared" si="26"/>
        <v>77.989999999999995</v>
      </c>
      <c r="I169">
        <f t="shared" si="27"/>
        <v>0.9582001349513648</v>
      </c>
      <c r="J169">
        <f t="shared" si="24"/>
        <v>0.9582001349513648</v>
      </c>
      <c r="K169">
        <f t="shared" si="28"/>
        <v>4.3103963597225539</v>
      </c>
      <c r="L169">
        <f t="shared" si="29"/>
        <v>0.97493692730688841</v>
      </c>
      <c r="M169">
        <f t="shared" si="30"/>
        <v>0.97493692730688841</v>
      </c>
      <c r="N169">
        <f t="shared" si="31"/>
        <v>4.3565806133424063</v>
      </c>
      <c r="O169">
        <f t="shared" si="32"/>
        <v>4.3565806133424063</v>
      </c>
    </row>
    <row r="170" spans="1:15" x14ac:dyDescent="0.25">
      <c r="A170" s="2">
        <v>40193</v>
      </c>
      <c r="B170" s="7">
        <f t="shared" si="22"/>
        <v>2010</v>
      </c>
      <c r="C170" s="7">
        <f t="shared" si="23"/>
        <v>1</v>
      </c>
      <c r="D170" s="5">
        <v>2.7149999999999999</v>
      </c>
      <c r="E170" s="5">
        <v>2.7149999999999999</v>
      </c>
      <c r="F170">
        <v>78.33</v>
      </c>
      <c r="G170">
        <f t="shared" si="25"/>
        <v>2.6070000000000002</v>
      </c>
      <c r="H170">
        <f t="shared" si="26"/>
        <v>74.47</v>
      </c>
      <c r="I170">
        <f t="shared" si="27"/>
        <v>0.99879195338589866</v>
      </c>
      <c r="J170">
        <f t="shared" si="24"/>
        <v>0.99879195338589866</v>
      </c>
      <c r="K170">
        <f t="shared" si="28"/>
        <v>4.3609306713791476</v>
      </c>
      <c r="L170">
        <f t="shared" si="29"/>
        <v>0.9582001349513648</v>
      </c>
      <c r="M170">
        <f t="shared" si="30"/>
        <v>0.9582001349513648</v>
      </c>
      <c r="N170">
        <f t="shared" si="31"/>
        <v>4.3103963597225539</v>
      </c>
      <c r="O170">
        <f t="shared" si="32"/>
        <v>4.3103963597225539</v>
      </c>
    </row>
    <row r="171" spans="1:15" x14ac:dyDescent="0.25">
      <c r="A171" s="2">
        <v>40224</v>
      </c>
      <c r="B171" s="7">
        <f t="shared" si="22"/>
        <v>2010</v>
      </c>
      <c r="C171" s="7">
        <f t="shared" si="23"/>
        <v>2</v>
      </c>
      <c r="D171" s="5">
        <v>2.6440000000000001</v>
      </c>
      <c r="E171" s="5">
        <v>2.6440000000000001</v>
      </c>
      <c r="F171">
        <v>76.39</v>
      </c>
      <c r="G171">
        <f t="shared" si="25"/>
        <v>2.7149999999999999</v>
      </c>
      <c r="H171">
        <f t="shared" si="26"/>
        <v>78.33</v>
      </c>
      <c r="I171">
        <f t="shared" si="27"/>
        <v>0.97229292198943995</v>
      </c>
      <c r="J171">
        <f t="shared" si="24"/>
        <v>0.97229292198943995</v>
      </c>
      <c r="K171">
        <f t="shared" si="28"/>
        <v>4.3358517975532687</v>
      </c>
      <c r="L171">
        <f t="shared" si="29"/>
        <v>0.99879195338589866</v>
      </c>
      <c r="M171">
        <f t="shared" si="30"/>
        <v>0.99879195338589866</v>
      </c>
      <c r="N171">
        <f t="shared" si="31"/>
        <v>4.3609306713791476</v>
      </c>
      <c r="O171">
        <f t="shared" si="32"/>
        <v>4.3609306713791476</v>
      </c>
    </row>
    <row r="172" spans="1:15" x14ac:dyDescent="0.25">
      <c r="A172" s="2">
        <v>40252</v>
      </c>
      <c r="B172" s="7">
        <f t="shared" si="22"/>
        <v>2010</v>
      </c>
      <c r="C172" s="7">
        <f t="shared" si="23"/>
        <v>3</v>
      </c>
      <c r="D172" s="5">
        <v>2.7719999999999998</v>
      </c>
      <c r="E172" s="5">
        <v>2.7719999999999998</v>
      </c>
      <c r="F172">
        <v>81.2</v>
      </c>
      <c r="G172">
        <f t="shared" si="25"/>
        <v>2.6440000000000001</v>
      </c>
      <c r="H172">
        <f t="shared" si="26"/>
        <v>76.39</v>
      </c>
      <c r="I172">
        <f t="shared" si="27"/>
        <v>1.0195690813276568</v>
      </c>
      <c r="J172">
        <f t="shared" si="24"/>
        <v>1.0195690813276568</v>
      </c>
      <c r="K172">
        <f t="shared" si="28"/>
        <v>4.396915247167632</v>
      </c>
      <c r="L172">
        <f t="shared" si="29"/>
        <v>0.97229292198943995</v>
      </c>
      <c r="M172">
        <f t="shared" si="30"/>
        <v>0.97229292198943995</v>
      </c>
      <c r="N172">
        <f t="shared" si="31"/>
        <v>4.3358517975532687</v>
      </c>
      <c r="O172">
        <f t="shared" si="32"/>
        <v>4.3358517975532687</v>
      </c>
    </row>
    <row r="173" spans="1:15" x14ac:dyDescent="0.25">
      <c r="A173" s="2">
        <v>40283</v>
      </c>
      <c r="B173" s="7">
        <f t="shared" si="22"/>
        <v>2010</v>
      </c>
      <c r="C173" s="7">
        <f t="shared" si="23"/>
        <v>4</v>
      </c>
      <c r="D173" s="5">
        <v>2.8479999999999999</v>
      </c>
      <c r="E173" s="5">
        <v>2.8479999999999999</v>
      </c>
      <c r="F173">
        <v>84.29</v>
      </c>
      <c r="G173">
        <f t="shared" si="25"/>
        <v>2.7719999999999998</v>
      </c>
      <c r="H173">
        <f t="shared" si="26"/>
        <v>81.2</v>
      </c>
      <c r="I173">
        <f t="shared" si="27"/>
        <v>1.0466169935497294</v>
      </c>
      <c r="J173">
        <f t="shared" si="24"/>
        <v>1.0466169935497294</v>
      </c>
      <c r="K173">
        <f t="shared" si="28"/>
        <v>4.434263234009391</v>
      </c>
      <c r="L173">
        <f t="shared" si="29"/>
        <v>1.0195690813276568</v>
      </c>
      <c r="M173">
        <f t="shared" si="30"/>
        <v>1.0195690813276568</v>
      </c>
      <c r="N173">
        <f t="shared" si="31"/>
        <v>4.396915247167632</v>
      </c>
      <c r="O173">
        <f t="shared" si="32"/>
        <v>4.396915247167632</v>
      </c>
    </row>
    <row r="174" spans="1:15" x14ac:dyDescent="0.25">
      <c r="A174" s="2">
        <v>40313</v>
      </c>
      <c r="B174" s="7">
        <f t="shared" si="22"/>
        <v>2010</v>
      </c>
      <c r="C174" s="7">
        <f t="shared" si="23"/>
        <v>5</v>
      </c>
      <c r="D174" s="5">
        <v>2.8359999999999999</v>
      </c>
      <c r="E174" s="5">
        <v>2.8359999999999999</v>
      </c>
      <c r="F174">
        <v>73.739999999999995</v>
      </c>
      <c r="G174">
        <f t="shared" si="25"/>
        <v>2.8479999999999999</v>
      </c>
      <c r="H174">
        <f t="shared" si="26"/>
        <v>84.29</v>
      </c>
      <c r="I174">
        <f t="shared" si="27"/>
        <v>1.042394608669881</v>
      </c>
      <c r="J174">
        <f t="shared" si="24"/>
        <v>1.042394608669881</v>
      </c>
      <c r="K174">
        <f t="shared" si="28"/>
        <v>4.300545392805998</v>
      </c>
      <c r="L174">
        <f t="shared" si="29"/>
        <v>1.0466169935497294</v>
      </c>
      <c r="M174">
        <f t="shared" si="30"/>
        <v>1.0466169935497294</v>
      </c>
      <c r="N174">
        <f t="shared" si="31"/>
        <v>4.434263234009391</v>
      </c>
      <c r="O174">
        <f t="shared" si="32"/>
        <v>4.434263234009391</v>
      </c>
    </row>
    <row r="175" spans="1:15" x14ac:dyDescent="0.25">
      <c r="A175" s="2">
        <v>40344</v>
      </c>
      <c r="B175" s="7">
        <f t="shared" si="22"/>
        <v>2010</v>
      </c>
      <c r="C175" s="7">
        <f t="shared" si="23"/>
        <v>6</v>
      </c>
      <c r="D175" s="5">
        <v>2.7320000000000002</v>
      </c>
      <c r="E175" s="5">
        <v>2.7320000000000002</v>
      </c>
      <c r="F175">
        <v>75.34</v>
      </c>
      <c r="G175">
        <f t="shared" si="25"/>
        <v>2.8359999999999999</v>
      </c>
      <c r="H175">
        <f t="shared" si="26"/>
        <v>73.739999999999995</v>
      </c>
      <c r="I175">
        <f t="shared" si="27"/>
        <v>1.0050339417085437</v>
      </c>
      <c r="J175">
        <f t="shared" si="24"/>
        <v>1.0050339417085437</v>
      </c>
      <c r="K175">
        <f t="shared" si="28"/>
        <v>4.3220112022638952</v>
      </c>
      <c r="L175">
        <f t="shared" si="29"/>
        <v>1.042394608669881</v>
      </c>
      <c r="M175">
        <f t="shared" si="30"/>
        <v>1.042394608669881</v>
      </c>
      <c r="N175">
        <f t="shared" si="31"/>
        <v>4.300545392805998</v>
      </c>
      <c r="O175">
        <f t="shared" si="32"/>
        <v>4.300545392805998</v>
      </c>
    </row>
    <row r="176" spans="1:15" x14ac:dyDescent="0.25">
      <c r="A176" s="2">
        <v>40374</v>
      </c>
      <c r="B176" s="7">
        <f t="shared" si="22"/>
        <v>2010</v>
      </c>
      <c r="C176" s="7">
        <f t="shared" si="23"/>
        <v>7</v>
      </c>
      <c r="D176" s="5">
        <v>2.7290000000000001</v>
      </c>
      <c r="E176" s="5">
        <v>2.7290000000000001</v>
      </c>
      <c r="F176">
        <v>76.319999999999993</v>
      </c>
      <c r="G176">
        <f t="shared" si="25"/>
        <v>2.7320000000000002</v>
      </c>
      <c r="H176">
        <f t="shared" si="26"/>
        <v>75.34</v>
      </c>
      <c r="I176">
        <f t="shared" si="27"/>
        <v>1.0039352417262015</v>
      </c>
      <c r="J176">
        <f t="shared" si="24"/>
        <v>1.0039352417262015</v>
      </c>
      <c r="K176">
        <f t="shared" si="28"/>
        <v>4.3349350271400313</v>
      </c>
      <c r="L176">
        <f t="shared" si="29"/>
        <v>1.0050339417085437</v>
      </c>
      <c r="M176">
        <f t="shared" si="30"/>
        <v>1.0050339417085437</v>
      </c>
      <c r="N176">
        <f t="shared" si="31"/>
        <v>4.3220112022638952</v>
      </c>
      <c r="O176">
        <f t="shared" si="32"/>
        <v>4.3220112022638952</v>
      </c>
    </row>
    <row r="177" spans="1:15" x14ac:dyDescent="0.25">
      <c r="A177" s="2">
        <v>40405</v>
      </c>
      <c r="B177" s="7">
        <f t="shared" si="22"/>
        <v>2010</v>
      </c>
      <c r="C177" s="7">
        <f t="shared" si="23"/>
        <v>8</v>
      </c>
      <c r="D177" s="5">
        <v>2.73</v>
      </c>
      <c r="E177" s="5">
        <v>2.73</v>
      </c>
      <c r="F177">
        <v>76.599999999999994</v>
      </c>
      <c r="G177">
        <f t="shared" si="25"/>
        <v>2.7290000000000001</v>
      </c>
      <c r="H177">
        <f t="shared" si="26"/>
        <v>76.319999999999993</v>
      </c>
      <c r="I177">
        <f t="shared" si="27"/>
        <v>1.0043016091968684</v>
      </c>
      <c r="J177">
        <f t="shared" si="24"/>
        <v>1.0043016091968684</v>
      </c>
      <c r="K177">
        <f t="shared" si="28"/>
        <v>4.3385970767465452</v>
      </c>
      <c r="L177">
        <f t="shared" si="29"/>
        <v>1.0039352417262015</v>
      </c>
      <c r="M177">
        <f t="shared" si="30"/>
        <v>1.0039352417262015</v>
      </c>
      <c r="N177">
        <f t="shared" si="31"/>
        <v>4.3349350271400313</v>
      </c>
      <c r="O177">
        <f t="shared" si="32"/>
        <v>4.3349350271400313</v>
      </c>
    </row>
    <row r="178" spans="1:15" x14ac:dyDescent="0.25">
      <c r="A178" s="2">
        <v>40436</v>
      </c>
      <c r="B178" s="7">
        <f t="shared" si="22"/>
        <v>2010</v>
      </c>
      <c r="C178" s="7">
        <f t="shared" si="23"/>
        <v>9</v>
      </c>
      <c r="D178" s="5">
        <v>2.7050000000000001</v>
      </c>
      <c r="E178" s="5">
        <v>2.7050000000000001</v>
      </c>
      <c r="F178">
        <v>75.239999999999995</v>
      </c>
      <c r="G178">
        <f t="shared" si="25"/>
        <v>2.73</v>
      </c>
      <c r="H178">
        <f t="shared" si="26"/>
        <v>76.599999999999994</v>
      </c>
      <c r="I178">
        <f t="shared" si="27"/>
        <v>0.99510191229844491</v>
      </c>
      <c r="J178">
        <f t="shared" si="24"/>
        <v>0.99510191229844491</v>
      </c>
      <c r="K178">
        <f t="shared" si="28"/>
        <v>4.3206830044328299</v>
      </c>
      <c r="L178">
        <f t="shared" si="29"/>
        <v>1.0043016091968684</v>
      </c>
      <c r="M178">
        <f t="shared" si="30"/>
        <v>1.0043016091968684</v>
      </c>
      <c r="N178">
        <f t="shared" si="31"/>
        <v>4.3385970767465452</v>
      </c>
      <c r="O178">
        <f t="shared" si="32"/>
        <v>4.3385970767465452</v>
      </c>
    </row>
    <row r="179" spans="1:15" x14ac:dyDescent="0.25">
      <c r="A179" s="2">
        <v>40466</v>
      </c>
      <c r="B179" s="7">
        <f t="shared" si="22"/>
        <v>2010</v>
      </c>
      <c r="C179" s="7">
        <f t="shared" si="23"/>
        <v>10</v>
      </c>
      <c r="D179" s="5">
        <v>2.8010000000000002</v>
      </c>
      <c r="E179" s="5">
        <v>2.8010000000000002</v>
      </c>
      <c r="F179">
        <v>81.89</v>
      </c>
      <c r="G179">
        <f t="shared" si="25"/>
        <v>2.7050000000000001</v>
      </c>
      <c r="H179">
        <f t="shared" si="26"/>
        <v>75.239999999999995</v>
      </c>
      <c r="I179">
        <f t="shared" si="27"/>
        <v>1.0299764962779716</v>
      </c>
      <c r="J179">
        <f t="shared" si="24"/>
        <v>1.0299764962779716</v>
      </c>
      <c r="K179">
        <f t="shared" si="28"/>
        <v>4.4053768832820968</v>
      </c>
      <c r="L179">
        <f t="shared" si="29"/>
        <v>0.99510191229844491</v>
      </c>
      <c r="M179">
        <f t="shared" si="30"/>
        <v>0.99510191229844491</v>
      </c>
      <c r="N179">
        <f t="shared" si="31"/>
        <v>4.3206830044328299</v>
      </c>
      <c r="O179">
        <f t="shared" si="32"/>
        <v>4.3206830044328299</v>
      </c>
    </row>
    <row r="180" spans="1:15" x14ac:dyDescent="0.25">
      <c r="A180" s="2">
        <v>40497</v>
      </c>
      <c r="B180" s="7">
        <f t="shared" si="22"/>
        <v>2010</v>
      </c>
      <c r="C180" s="7">
        <f t="shared" si="23"/>
        <v>11</v>
      </c>
      <c r="D180" s="5">
        <v>2.859</v>
      </c>
      <c r="E180" s="5">
        <v>2.859</v>
      </c>
      <c r="F180">
        <v>84.25</v>
      </c>
      <c r="G180">
        <f t="shared" si="25"/>
        <v>2.8010000000000002</v>
      </c>
      <c r="H180">
        <f t="shared" si="26"/>
        <v>81.89</v>
      </c>
      <c r="I180">
        <f t="shared" si="27"/>
        <v>1.0504719133401748</v>
      </c>
      <c r="J180">
        <f t="shared" si="24"/>
        <v>1.0504719133401748</v>
      </c>
      <c r="K180">
        <f t="shared" si="28"/>
        <v>4.4337885692324708</v>
      </c>
      <c r="L180">
        <f t="shared" si="29"/>
        <v>1.0299764962779716</v>
      </c>
      <c r="M180">
        <f t="shared" si="30"/>
        <v>1.0299764962779716</v>
      </c>
      <c r="N180">
        <f t="shared" si="31"/>
        <v>4.4053768832820968</v>
      </c>
      <c r="O180">
        <f t="shared" si="32"/>
        <v>4.4053768832820968</v>
      </c>
    </row>
    <row r="181" spans="1:15" x14ac:dyDescent="0.25">
      <c r="A181" s="2">
        <v>40527</v>
      </c>
      <c r="B181" s="7">
        <f t="shared" si="22"/>
        <v>2010</v>
      </c>
      <c r="C181" s="7">
        <f t="shared" si="23"/>
        <v>12</v>
      </c>
      <c r="D181" s="5">
        <v>2.9929999999999999</v>
      </c>
      <c r="E181" s="5">
        <v>2.9929999999999999</v>
      </c>
      <c r="F181">
        <v>89.15</v>
      </c>
      <c r="G181">
        <f t="shared" si="25"/>
        <v>2.859</v>
      </c>
      <c r="H181">
        <f t="shared" si="26"/>
        <v>84.25</v>
      </c>
      <c r="I181">
        <f t="shared" si="27"/>
        <v>1.0962762288705619</v>
      </c>
      <c r="J181">
        <f t="shared" si="24"/>
        <v>1.0962762288705619</v>
      </c>
      <c r="K181">
        <f t="shared" si="28"/>
        <v>4.4903203443091497</v>
      </c>
      <c r="L181">
        <f t="shared" si="29"/>
        <v>1.0504719133401748</v>
      </c>
      <c r="M181">
        <f t="shared" si="30"/>
        <v>1.0504719133401748</v>
      </c>
      <c r="N181">
        <f t="shared" si="31"/>
        <v>4.4337885692324708</v>
      </c>
      <c r="O181">
        <f t="shared" si="32"/>
        <v>4.4337885692324708</v>
      </c>
    </row>
    <row r="182" spans="1:15" x14ac:dyDescent="0.25">
      <c r="A182" s="2">
        <v>40558</v>
      </c>
      <c r="B182" s="7">
        <f t="shared" si="22"/>
        <v>2011</v>
      </c>
      <c r="C182" s="7">
        <f t="shared" si="23"/>
        <v>1</v>
      </c>
      <c r="D182" s="5">
        <v>3.0950000000000002</v>
      </c>
      <c r="E182" s="5">
        <v>3.0950000000000002</v>
      </c>
      <c r="F182">
        <v>89.17</v>
      </c>
      <c r="G182">
        <f t="shared" si="25"/>
        <v>2.9929999999999999</v>
      </c>
      <c r="H182">
        <f t="shared" si="26"/>
        <v>89.15</v>
      </c>
      <c r="I182">
        <f t="shared" si="27"/>
        <v>1.1297879061365594</v>
      </c>
      <c r="J182">
        <f t="shared" si="24"/>
        <v>1.1297879061365594</v>
      </c>
      <c r="K182">
        <f t="shared" si="28"/>
        <v>4.4905446601467878</v>
      </c>
      <c r="L182">
        <f t="shared" si="29"/>
        <v>1.0962762288705619</v>
      </c>
      <c r="M182">
        <f t="shared" si="30"/>
        <v>1.0962762288705619</v>
      </c>
      <c r="N182">
        <f t="shared" si="31"/>
        <v>4.4903203443091497</v>
      </c>
      <c r="O182">
        <f t="shared" si="32"/>
        <v>4.4903203443091497</v>
      </c>
    </row>
    <row r="183" spans="1:15" x14ac:dyDescent="0.25">
      <c r="A183" s="2">
        <v>40589</v>
      </c>
      <c r="B183" s="7">
        <f t="shared" si="22"/>
        <v>2011</v>
      </c>
      <c r="C183" s="7">
        <f t="shared" si="23"/>
        <v>2</v>
      </c>
      <c r="D183" s="5">
        <v>3.2109999999999999</v>
      </c>
      <c r="E183" s="5">
        <v>3.2109999999999999</v>
      </c>
      <c r="F183">
        <v>88.58</v>
      </c>
      <c r="G183">
        <f t="shared" si="25"/>
        <v>3.0950000000000002</v>
      </c>
      <c r="H183">
        <f t="shared" si="26"/>
        <v>89.17</v>
      </c>
      <c r="I183">
        <f t="shared" si="27"/>
        <v>1.1665824151073769</v>
      </c>
      <c r="J183">
        <f t="shared" si="24"/>
        <v>1.1665824151073769</v>
      </c>
      <c r="K183">
        <f t="shared" si="28"/>
        <v>4.4839060984950523</v>
      </c>
      <c r="L183">
        <f t="shared" si="29"/>
        <v>1.1297879061365594</v>
      </c>
      <c r="M183">
        <f t="shared" si="30"/>
        <v>1.1297879061365594</v>
      </c>
      <c r="N183">
        <f t="shared" si="31"/>
        <v>4.4905446601467878</v>
      </c>
      <c r="O183">
        <f t="shared" si="32"/>
        <v>4.4905446601467878</v>
      </c>
    </row>
    <row r="184" spans="1:15" x14ac:dyDescent="0.25">
      <c r="A184" s="2">
        <v>40617</v>
      </c>
      <c r="B184" s="7">
        <f t="shared" si="22"/>
        <v>2011</v>
      </c>
      <c r="C184" s="7">
        <f t="shared" si="23"/>
        <v>3</v>
      </c>
      <c r="D184" s="5">
        <v>3.5609999999999999</v>
      </c>
      <c r="E184" s="5">
        <v>3.5609999999999999</v>
      </c>
      <c r="F184">
        <v>102.86</v>
      </c>
      <c r="G184">
        <f t="shared" si="25"/>
        <v>3.2109999999999999</v>
      </c>
      <c r="H184">
        <f t="shared" si="26"/>
        <v>88.58</v>
      </c>
      <c r="I184">
        <f t="shared" si="27"/>
        <v>1.2700414042956407</v>
      </c>
      <c r="J184">
        <f t="shared" si="24"/>
        <v>1.2700414042956407</v>
      </c>
      <c r="K184">
        <f t="shared" si="28"/>
        <v>4.6333688403467699</v>
      </c>
      <c r="L184">
        <f t="shared" si="29"/>
        <v>1.1665824151073769</v>
      </c>
      <c r="M184">
        <f t="shared" si="30"/>
        <v>1.1665824151073769</v>
      </c>
      <c r="N184">
        <f t="shared" si="31"/>
        <v>4.4839060984950523</v>
      </c>
      <c r="O184">
        <f t="shared" si="32"/>
        <v>4.4839060984950523</v>
      </c>
    </row>
    <row r="185" spans="1:15" x14ac:dyDescent="0.25">
      <c r="A185" s="2">
        <v>40648</v>
      </c>
      <c r="B185" s="7">
        <f t="shared" si="22"/>
        <v>2011</v>
      </c>
      <c r="C185" s="7">
        <f t="shared" si="23"/>
        <v>4</v>
      </c>
      <c r="D185" s="5">
        <v>3.8</v>
      </c>
      <c r="E185" s="5">
        <v>3.8</v>
      </c>
      <c r="F185">
        <v>109.53</v>
      </c>
      <c r="G185">
        <f t="shared" si="25"/>
        <v>3.5609999999999999</v>
      </c>
      <c r="H185">
        <f t="shared" si="26"/>
        <v>102.86</v>
      </c>
      <c r="I185">
        <f t="shared" si="27"/>
        <v>1.33500106673234</v>
      </c>
      <c r="J185">
        <f t="shared" si="24"/>
        <v>1.33500106673234</v>
      </c>
      <c r="K185">
        <f t="shared" si="28"/>
        <v>4.696198484335655</v>
      </c>
      <c r="L185">
        <f t="shared" si="29"/>
        <v>1.2700414042956407</v>
      </c>
      <c r="M185">
        <f t="shared" si="30"/>
        <v>1.2700414042956407</v>
      </c>
      <c r="N185">
        <f t="shared" si="31"/>
        <v>4.6333688403467699</v>
      </c>
      <c r="O185">
        <f t="shared" si="32"/>
        <v>4.6333688403467699</v>
      </c>
    </row>
    <row r="186" spans="1:15" x14ac:dyDescent="0.25">
      <c r="A186" s="2">
        <v>40678</v>
      </c>
      <c r="B186" s="7">
        <f t="shared" si="22"/>
        <v>2011</v>
      </c>
      <c r="C186" s="7">
        <f t="shared" si="23"/>
        <v>5</v>
      </c>
      <c r="D186" s="5">
        <v>3.9060000000000001</v>
      </c>
      <c r="E186" s="5">
        <v>3.9060000000000001</v>
      </c>
      <c r="F186">
        <v>100.9</v>
      </c>
      <c r="G186">
        <f t="shared" si="25"/>
        <v>3.8</v>
      </c>
      <c r="H186">
        <f t="shared" si="26"/>
        <v>109.53</v>
      </c>
      <c r="I186">
        <f t="shared" si="27"/>
        <v>1.3625138324544872</v>
      </c>
      <c r="J186">
        <f t="shared" si="24"/>
        <v>1.3625138324544872</v>
      </c>
      <c r="K186">
        <f t="shared" si="28"/>
        <v>4.6141299273595635</v>
      </c>
      <c r="L186">
        <f t="shared" si="29"/>
        <v>1.33500106673234</v>
      </c>
      <c r="M186">
        <f t="shared" si="30"/>
        <v>1.33500106673234</v>
      </c>
      <c r="N186">
        <f t="shared" si="31"/>
        <v>4.696198484335655</v>
      </c>
      <c r="O186">
        <f t="shared" si="32"/>
        <v>4.696198484335655</v>
      </c>
    </row>
    <row r="187" spans="1:15" x14ac:dyDescent="0.25">
      <c r="A187" s="2">
        <v>40709</v>
      </c>
      <c r="B187" s="7">
        <f t="shared" si="22"/>
        <v>2011</v>
      </c>
      <c r="C187" s="7">
        <f t="shared" si="23"/>
        <v>6</v>
      </c>
      <c r="D187" s="5">
        <v>3.68</v>
      </c>
      <c r="E187" s="5">
        <v>3.68</v>
      </c>
      <c r="F187">
        <v>96.26</v>
      </c>
      <c r="G187">
        <f t="shared" si="25"/>
        <v>3.9060000000000001</v>
      </c>
      <c r="H187">
        <f t="shared" si="26"/>
        <v>100.9</v>
      </c>
      <c r="I187">
        <f t="shared" si="27"/>
        <v>1.3029127521808397</v>
      </c>
      <c r="J187">
        <f t="shared" si="24"/>
        <v>1.3029127521808397</v>
      </c>
      <c r="K187">
        <f t="shared" si="28"/>
        <v>4.567052863874963</v>
      </c>
      <c r="L187">
        <f t="shared" si="29"/>
        <v>1.3625138324544872</v>
      </c>
      <c r="M187">
        <f t="shared" si="30"/>
        <v>1.3625138324544872</v>
      </c>
      <c r="N187">
        <f t="shared" si="31"/>
        <v>4.6141299273595635</v>
      </c>
      <c r="O187">
        <f t="shared" si="32"/>
        <v>4.6141299273595635</v>
      </c>
    </row>
    <row r="188" spans="1:15" x14ac:dyDescent="0.25">
      <c r="A188" s="2">
        <v>40739</v>
      </c>
      <c r="B188" s="7">
        <f t="shared" si="22"/>
        <v>2011</v>
      </c>
      <c r="C188" s="7">
        <f t="shared" si="23"/>
        <v>7</v>
      </c>
      <c r="D188" s="5">
        <v>3.65</v>
      </c>
      <c r="E188" s="5">
        <v>3.65</v>
      </c>
      <c r="F188">
        <v>97.3</v>
      </c>
      <c r="G188">
        <f t="shared" si="25"/>
        <v>3.68</v>
      </c>
      <c r="H188">
        <f t="shared" si="26"/>
        <v>96.26</v>
      </c>
      <c r="I188">
        <f t="shared" si="27"/>
        <v>1.2947271675944001</v>
      </c>
      <c r="J188">
        <f t="shared" si="24"/>
        <v>1.2947271675944001</v>
      </c>
      <c r="K188">
        <f t="shared" si="28"/>
        <v>4.577798989191959</v>
      </c>
      <c r="L188">
        <f t="shared" si="29"/>
        <v>1.3029127521808397</v>
      </c>
      <c r="M188">
        <f t="shared" si="30"/>
        <v>1.3029127521808397</v>
      </c>
      <c r="N188">
        <f t="shared" si="31"/>
        <v>4.567052863874963</v>
      </c>
      <c r="O188">
        <f t="shared" si="32"/>
        <v>4.567052863874963</v>
      </c>
    </row>
    <row r="189" spans="1:15" x14ac:dyDescent="0.25">
      <c r="A189" s="2">
        <v>40770</v>
      </c>
      <c r="B189" s="7">
        <f t="shared" si="22"/>
        <v>2011</v>
      </c>
      <c r="C189" s="7">
        <f t="shared" si="23"/>
        <v>8</v>
      </c>
      <c r="D189" s="5">
        <v>3.6389999999999998</v>
      </c>
      <c r="E189" s="5">
        <v>3.6389999999999998</v>
      </c>
      <c r="F189">
        <v>86.33</v>
      </c>
      <c r="G189">
        <f t="shared" si="25"/>
        <v>3.65</v>
      </c>
      <c r="H189">
        <f t="shared" si="26"/>
        <v>97.3</v>
      </c>
      <c r="I189">
        <f t="shared" si="27"/>
        <v>1.2917089186300228</v>
      </c>
      <c r="J189">
        <f t="shared" si="24"/>
        <v>1.2917089186300228</v>
      </c>
      <c r="K189">
        <f t="shared" si="28"/>
        <v>4.4581771622474315</v>
      </c>
      <c r="L189">
        <f t="shared" si="29"/>
        <v>1.2947271675944001</v>
      </c>
      <c r="M189">
        <f t="shared" si="30"/>
        <v>1.2947271675944001</v>
      </c>
      <c r="N189">
        <f t="shared" si="31"/>
        <v>4.577798989191959</v>
      </c>
      <c r="O189">
        <f t="shared" si="32"/>
        <v>4.577798989191959</v>
      </c>
    </row>
    <row r="190" spans="1:15" x14ac:dyDescent="0.25">
      <c r="A190" s="2">
        <v>40801</v>
      </c>
      <c r="B190" s="7">
        <f t="shared" si="22"/>
        <v>2011</v>
      </c>
      <c r="C190" s="7">
        <f t="shared" si="23"/>
        <v>9</v>
      </c>
      <c r="D190" s="5">
        <v>3.6110000000000002</v>
      </c>
      <c r="E190" s="5">
        <v>3.6110000000000002</v>
      </c>
      <c r="F190">
        <v>85.52</v>
      </c>
      <c r="G190">
        <f t="shared" si="25"/>
        <v>3.6389999999999998</v>
      </c>
      <c r="H190">
        <f t="shared" si="26"/>
        <v>86.33</v>
      </c>
      <c r="I190">
        <f t="shared" si="27"/>
        <v>1.2839847422953208</v>
      </c>
      <c r="J190">
        <f t="shared" si="24"/>
        <v>1.2839847422953208</v>
      </c>
      <c r="K190">
        <f t="shared" si="28"/>
        <v>4.4487502667167895</v>
      </c>
      <c r="L190">
        <f t="shared" si="29"/>
        <v>1.2917089186300228</v>
      </c>
      <c r="M190">
        <f t="shared" si="30"/>
        <v>1.2917089186300228</v>
      </c>
      <c r="N190">
        <f t="shared" si="31"/>
        <v>4.4581771622474315</v>
      </c>
      <c r="O190">
        <f t="shared" si="32"/>
        <v>4.4581771622474315</v>
      </c>
    </row>
    <row r="191" spans="1:15" x14ac:dyDescent="0.25">
      <c r="A191" s="2">
        <v>40831</v>
      </c>
      <c r="B191" s="7">
        <f t="shared" si="22"/>
        <v>2011</v>
      </c>
      <c r="C191" s="7">
        <f t="shared" si="23"/>
        <v>10</v>
      </c>
      <c r="D191" s="5">
        <v>3.448</v>
      </c>
      <c r="E191" s="5">
        <v>3.448</v>
      </c>
      <c r="F191">
        <v>86.32</v>
      </c>
      <c r="G191">
        <f t="shared" si="25"/>
        <v>3.6110000000000002</v>
      </c>
      <c r="H191">
        <f t="shared" si="26"/>
        <v>85.52</v>
      </c>
      <c r="I191">
        <f t="shared" si="27"/>
        <v>1.2377943528014466</v>
      </c>
      <c r="J191">
        <f t="shared" si="24"/>
        <v>1.2377943528014466</v>
      </c>
      <c r="K191">
        <f t="shared" si="28"/>
        <v>4.4580613209498789</v>
      </c>
      <c r="L191">
        <f t="shared" si="29"/>
        <v>1.2839847422953208</v>
      </c>
      <c r="M191">
        <f t="shared" si="30"/>
        <v>1.2839847422953208</v>
      </c>
      <c r="N191">
        <f t="shared" si="31"/>
        <v>4.4487502667167895</v>
      </c>
      <c r="O191">
        <f t="shared" si="32"/>
        <v>4.4487502667167895</v>
      </c>
    </row>
    <row r="192" spans="1:15" x14ac:dyDescent="0.25">
      <c r="A192" s="2">
        <v>40862</v>
      </c>
      <c r="B192" s="7">
        <f t="shared" si="22"/>
        <v>2011</v>
      </c>
      <c r="C192" s="7">
        <f t="shared" si="23"/>
        <v>11</v>
      </c>
      <c r="D192" s="5">
        <v>3.3839999999999999</v>
      </c>
      <c r="E192" s="5">
        <v>3.3839999999999999</v>
      </c>
      <c r="F192">
        <v>97.16</v>
      </c>
      <c r="G192">
        <f t="shared" si="25"/>
        <v>3.448</v>
      </c>
      <c r="H192">
        <f t="shared" si="26"/>
        <v>86.32</v>
      </c>
      <c r="I192">
        <f t="shared" si="27"/>
        <v>1.2190584417439767</v>
      </c>
      <c r="J192">
        <f t="shared" si="24"/>
        <v>1.2190584417439767</v>
      </c>
      <c r="K192">
        <f t="shared" si="28"/>
        <v>4.5763591041339717</v>
      </c>
      <c r="L192">
        <f t="shared" si="29"/>
        <v>1.2377943528014466</v>
      </c>
      <c r="M192">
        <f t="shared" si="30"/>
        <v>1.2377943528014466</v>
      </c>
      <c r="N192">
        <f t="shared" si="31"/>
        <v>4.4580613209498789</v>
      </c>
      <c r="O192">
        <f t="shared" si="32"/>
        <v>4.4580613209498789</v>
      </c>
    </row>
    <row r="193" spans="1:15" x14ac:dyDescent="0.25">
      <c r="A193" s="2">
        <v>40892</v>
      </c>
      <c r="B193" s="7">
        <f t="shared" si="22"/>
        <v>2011</v>
      </c>
      <c r="C193" s="7">
        <f t="shared" si="23"/>
        <v>12</v>
      </c>
      <c r="D193" s="5">
        <v>3.266</v>
      </c>
      <c r="E193" s="5">
        <v>3.266</v>
      </c>
      <c r="F193">
        <v>98.56</v>
      </c>
      <c r="G193">
        <f t="shared" si="25"/>
        <v>3.3839999999999999</v>
      </c>
      <c r="H193">
        <f t="shared" si="26"/>
        <v>97.16</v>
      </c>
      <c r="I193">
        <f t="shared" si="27"/>
        <v>1.1835659945482733</v>
      </c>
      <c r="J193">
        <f t="shared" si="24"/>
        <v>1.1835659945482733</v>
      </c>
      <c r="K193">
        <f t="shared" si="28"/>
        <v>4.5906654997852101</v>
      </c>
      <c r="L193">
        <f t="shared" si="29"/>
        <v>1.2190584417439767</v>
      </c>
      <c r="M193">
        <f t="shared" si="30"/>
        <v>1.2190584417439767</v>
      </c>
      <c r="N193">
        <f t="shared" si="31"/>
        <v>4.5763591041339717</v>
      </c>
      <c r="O193">
        <f t="shared" si="32"/>
        <v>4.5763591041339717</v>
      </c>
    </row>
    <row r="194" spans="1:15" x14ac:dyDescent="0.25">
      <c r="A194" s="2">
        <v>40923</v>
      </c>
      <c r="B194" s="7">
        <f t="shared" si="22"/>
        <v>2012</v>
      </c>
      <c r="C194" s="7">
        <f t="shared" si="23"/>
        <v>1</v>
      </c>
      <c r="D194" s="5">
        <v>3.38</v>
      </c>
      <c r="E194" s="5">
        <v>3.38</v>
      </c>
      <c r="F194">
        <v>100.27</v>
      </c>
      <c r="G194">
        <f t="shared" si="25"/>
        <v>3.266</v>
      </c>
      <c r="H194">
        <f t="shared" si="26"/>
        <v>98.56</v>
      </c>
      <c r="I194">
        <f t="shared" si="27"/>
        <v>1.2178757094949273</v>
      </c>
      <c r="J194">
        <f t="shared" si="24"/>
        <v>1.2178757094949273</v>
      </c>
      <c r="K194">
        <f t="shared" si="28"/>
        <v>4.607866547535834</v>
      </c>
      <c r="L194">
        <f t="shared" si="29"/>
        <v>1.1835659945482733</v>
      </c>
      <c r="M194">
        <f t="shared" si="30"/>
        <v>1.1835659945482733</v>
      </c>
      <c r="N194">
        <f t="shared" si="31"/>
        <v>4.5906654997852101</v>
      </c>
      <c r="O194">
        <f t="shared" si="32"/>
        <v>4.5906654997852101</v>
      </c>
    </row>
    <row r="195" spans="1:15" x14ac:dyDescent="0.25">
      <c r="A195" s="2">
        <v>40954</v>
      </c>
      <c r="B195" s="7">
        <f t="shared" ref="B195:B241" si="33">YEAR(A195)</f>
        <v>2012</v>
      </c>
      <c r="C195" s="7">
        <f t="shared" ref="C195:C241" si="34">MONTH(A195)</f>
        <v>2</v>
      </c>
      <c r="D195" s="5">
        <v>3.5790000000000002</v>
      </c>
      <c r="E195" s="5">
        <v>3.5790000000000002</v>
      </c>
      <c r="F195">
        <v>102.2</v>
      </c>
      <c r="G195">
        <f t="shared" si="25"/>
        <v>3.38</v>
      </c>
      <c r="H195">
        <f t="shared" si="26"/>
        <v>100.27</v>
      </c>
      <c r="I195">
        <f t="shared" si="27"/>
        <v>1.2750834317838888</v>
      </c>
      <c r="J195">
        <f t="shared" ref="J195:J241" si="35">LN(E195)</f>
        <v>1.2750834317838888</v>
      </c>
      <c r="K195">
        <f t="shared" si="28"/>
        <v>4.6269316777696039</v>
      </c>
      <c r="L195">
        <f t="shared" si="29"/>
        <v>1.2178757094949273</v>
      </c>
      <c r="M195">
        <f t="shared" si="30"/>
        <v>1.2178757094949273</v>
      </c>
      <c r="N195">
        <f t="shared" si="31"/>
        <v>4.607866547535834</v>
      </c>
      <c r="O195">
        <f t="shared" si="32"/>
        <v>4.607866547535834</v>
      </c>
    </row>
    <row r="196" spans="1:15" x14ac:dyDescent="0.25">
      <c r="A196" s="2">
        <v>40983</v>
      </c>
      <c r="B196" s="7">
        <f t="shared" si="33"/>
        <v>2012</v>
      </c>
      <c r="C196" s="7">
        <f t="shared" si="34"/>
        <v>3</v>
      </c>
      <c r="D196" s="5">
        <v>3.8519999999999999</v>
      </c>
      <c r="E196" s="5">
        <v>3.8519999999999999</v>
      </c>
      <c r="F196">
        <v>106.16</v>
      </c>
      <c r="G196">
        <f t="shared" ref="G196:G241" si="36">D195</f>
        <v>3.5790000000000002</v>
      </c>
      <c r="H196">
        <f t="shared" ref="H196:H241" si="37">F195</f>
        <v>102.2</v>
      </c>
      <c r="I196">
        <f t="shared" ref="I196:I241" si="38">LN(D196)</f>
        <v>1.3485924939358791</v>
      </c>
      <c r="J196">
        <f t="shared" si="35"/>
        <v>1.3485924939358791</v>
      </c>
      <c r="K196">
        <f t="shared" ref="K196:K241" si="39">LN(F196)</f>
        <v>4.6649473900239524</v>
      </c>
      <c r="L196">
        <f t="shared" ref="L196:L241" si="40">(I195)</f>
        <v>1.2750834317838888</v>
      </c>
      <c r="M196">
        <f t="shared" ref="M196:M217" si="41">L196</f>
        <v>1.2750834317838888</v>
      </c>
      <c r="N196">
        <f t="shared" ref="N196:N241" si="42">(K195)</f>
        <v>4.6269316777696039</v>
      </c>
      <c r="O196">
        <f t="shared" ref="O196:O217" si="43">N196</f>
        <v>4.6269316777696039</v>
      </c>
    </row>
    <row r="197" spans="1:15" x14ac:dyDescent="0.25">
      <c r="A197" s="2">
        <v>41014</v>
      </c>
      <c r="B197" s="7">
        <f t="shared" si="33"/>
        <v>2012</v>
      </c>
      <c r="C197" s="7">
        <f t="shared" si="34"/>
        <v>4</v>
      </c>
      <c r="D197" s="5">
        <v>3.9</v>
      </c>
      <c r="E197" s="5">
        <v>3.9</v>
      </c>
      <c r="F197">
        <v>103.32</v>
      </c>
      <c r="G197">
        <f t="shared" si="36"/>
        <v>3.8519999999999999</v>
      </c>
      <c r="H197">
        <f t="shared" si="37"/>
        <v>106.16</v>
      </c>
      <c r="I197">
        <f t="shared" si="38"/>
        <v>1.3609765531356006</v>
      </c>
      <c r="J197">
        <f t="shared" si="35"/>
        <v>1.3609765531356006</v>
      </c>
      <c r="K197">
        <f t="shared" si="39"/>
        <v>4.6378309682276395</v>
      </c>
      <c r="L197">
        <f t="shared" si="40"/>
        <v>1.3485924939358791</v>
      </c>
      <c r="M197">
        <f t="shared" si="41"/>
        <v>1.3485924939358791</v>
      </c>
      <c r="N197">
        <f t="shared" si="42"/>
        <v>4.6649473900239524</v>
      </c>
      <c r="O197">
        <f t="shared" si="43"/>
        <v>4.6649473900239524</v>
      </c>
    </row>
    <row r="198" spans="1:15" x14ac:dyDescent="0.25">
      <c r="A198" s="2">
        <v>41044</v>
      </c>
      <c r="B198" s="7">
        <f t="shared" si="33"/>
        <v>2012</v>
      </c>
      <c r="C198" s="7">
        <f t="shared" si="34"/>
        <v>5</v>
      </c>
      <c r="D198" s="5">
        <v>3.7320000000000002</v>
      </c>
      <c r="E198" s="5">
        <v>3.7320000000000002</v>
      </c>
      <c r="F198">
        <v>94.66</v>
      </c>
      <c r="G198">
        <f t="shared" si="36"/>
        <v>3.9</v>
      </c>
      <c r="H198">
        <f t="shared" si="37"/>
        <v>103.32</v>
      </c>
      <c r="I198">
        <f t="shared" si="38"/>
        <v>1.3169442829850975</v>
      </c>
      <c r="J198">
        <f t="shared" si="35"/>
        <v>1.3169442829850975</v>
      </c>
      <c r="K198">
        <f t="shared" si="39"/>
        <v>4.5502915244781015</v>
      </c>
      <c r="L198">
        <f t="shared" si="40"/>
        <v>1.3609765531356006</v>
      </c>
      <c r="M198">
        <f t="shared" si="41"/>
        <v>1.3609765531356006</v>
      </c>
      <c r="N198">
        <f t="shared" si="42"/>
        <v>4.6378309682276395</v>
      </c>
      <c r="O198">
        <f t="shared" si="43"/>
        <v>4.6378309682276395</v>
      </c>
    </row>
    <row r="199" spans="1:15" x14ac:dyDescent="0.25">
      <c r="A199" s="2">
        <v>41075</v>
      </c>
      <c r="B199" s="7">
        <f t="shared" si="33"/>
        <v>2012</v>
      </c>
      <c r="C199" s="7">
        <f t="shared" si="34"/>
        <v>6</v>
      </c>
      <c r="D199" s="5">
        <v>3.5390000000000001</v>
      </c>
      <c r="E199" s="5">
        <v>3.5390000000000001</v>
      </c>
      <c r="F199">
        <v>82.3</v>
      </c>
      <c r="G199">
        <f t="shared" si="36"/>
        <v>3.7320000000000002</v>
      </c>
      <c r="H199">
        <f t="shared" si="37"/>
        <v>94.66</v>
      </c>
      <c r="I199">
        <f t="shared" si="38"/>
        <v>1.2638442013633264</v>
      </c>
      <c r="J199">
        <f t="shared" si="35"/>
        <v>1.2638442013633264</v>
      </c>
      <c r="K199">
        <f t="shared" si="39"/>
        <v>4.4103711076830239</v>
      </c>
      <c r="L199">
        <f t="shared" si="40"/>
        <v>1.3169442829850975</v>
      </c>
      <c r="M199">
        <f t="shared" si="41"/>
        <v>1.3169442829850975</v>
      </c>
      <c r="N199">
        <f t="shared" si="42"/>
        <v>4.5502915244781015</v>
      </c>
      <c r="O199">
        <f t="shared" si="43"/>
        <v>4.5502915244781015</v>
      </c>
    </row>
    <row r="200" spans="1:15" x14ac:dyDescent="0.25">
      <c r="A200" s="2">
        <v>41105</v>
      </c>
      <c r="B200" s="7">
        <f t="shared" si="33"/>
        <v>2012</v>
      </c>
      <c r="C200" s="7">
        <f t="shared" si="34"/>
        <v>7</v>
      </c>
      <c r="D200" s="5">
        <v>3.4390000000000001</v>
      </c>
      <c r="E200" s="5">
        <v>3.4390000000000001</v>
      </c>
      <c r="F200">
        <v>87.9</v>
      </c>
      <c r="G200">
        <f t="shared" si="36"/>
        <v>3.5390000000000001</v>
      </c>
      <c r="H200">
        <f t="shared" si="37"/>
        <v>82.3</v>
      </c>
      <c r="I200">
        <f t="shared" si="38"/>
        <v>1.2351807314501291</v>
      </c>
      <c r="J200">
        <f t="shared" si="35"/>
        <v>1.2351807314501291</v>
      </c>
      <c r="K200">
        <f t="shared" si="39"/>
        <v>4.4761998046911318</v>
      </c>
      <c r="L200">
        <f t="shared" si="40"/>
        <v>1.2638442013633264</v>
      </c>
      <c r="M200">
        <f t="shared" si="41"/>
        <v>1.2638442013633264</v>
      </c>
      <c r="N200">
        <f t="shared" si="42"/>
        <v>4.4103711076830239</v>
      </c>
      <c r="O200">
        <f t="shared" si="43"/>
        <v>4.4103711076830239</v>
      </c>
    </row>
    <row r="201" spans="1:15" x14ac:dyDescent="0.25">
      <c r="A201" s="2">
        <v>41136</v>
      </c>
      <c r="B201" s="7">
        <f t="shared" si="33"/>
        <v>2012</v>
      </c>
      <c r="C201" s="7">
        <f t="shared" si="34"/>
        <v>8</v>
      </c>
      <c r="D201" s="5">
        <v>3.722</v>
      </c>
      <c r="E201" s="5">
        <v>3.722</v>
      </c>
      <c r="F201">
        <v>94.13</v>
      </c>
      <c r="G201">
        <f t="shared" si="36"/>
        <v>3.4390000000000001</v>
      </c>
      <c r="H201">
        <f t="shared" si="37"/>
        <v>87.9</v>
      </c>
      <c r="I201">
        <f t="shared" si="38"/>
        <v>1.314261158220059</v>
      </c>
      <c r="J201">
        <f t="shared" si="35"/>
        <v>1.314261158220059</v>
      </c>
      <c r="K201">
        <f t="shared" si="39"/>
        <v>4.5446768055591287</v>
      </c>
      <c r="L201">
        <f t="shared" si="40"/>
        <v>1.2351807314501291</v>
      </c>
      <c r="M201">
        <f t="shared" si="41"/>
        <v>1.2351807314501291</v>
      </c>
      <c r="N201">
        <f t="shared" si="42"/>
        <v>4.4761998046911318</v>
      </c>
      <c r="O201">
        <f t="shared" si="43"/>
        <v>4.4761998046911318</v>
      </c>
    </row>
    <row r="202" spans="1:15" x14ac:dyDescent="0.25">
      <c r="A202" s="2">
        <v>41167</v>
      </c>
      <c r="B202" s="7">
        <f t="shared" si="33"/>
        <v>2012</v>
      </c>
      <c r="C202" s="7">
        <f t="shared" si="34"/>
        <v>9</v>
      </c>
      <c r="D202" s="5">
        <v>3.8490000000000002</v>
      </c>
      <c r="E202" s="5">
        <v>3.8490000000000002</v>
      </c>
      <c r="F202">
        <v>94.51</v>
      </c>
      <c r="G202">
        <f t="shared" si="36"/>
        <v>3.722</v>
      </c>
      <c r="H202">
        <f t="shared" si="37"/>
        <v>94.13</v>
      </c>
      <c r="I202">
        <f t="shared" si="38"/>
        <v>1.3478133743016092</v>
      </c>
      <c r="J202">
        <f t="shared" si="35"/>
        <v>1.3478133743016092</v>
      </c>
      <c r="K202">
        <f t="shared" si="39"/>
        <v>4.5487056490069646</v>
      </c>
      <c r="L202">
        <f t="shared" si="40"/>
        <v>1.314261158220059</v>
      </c>
      <c r="M202">
        <f t="shared" si="41"/>
        <v>1.314261158220059</v>
      </c>
      <c r="N202">
        <f t="shared" si="42"/>
        <v>4.5446768055591287</v>
      </c>
      <c r="O202">
        <f t="shared" si="43"/>
        <v>4.5446768055591287</v>
      </c>
    </row>
    <row r="203" spans="1:15" x14ac:dyDescent="0.25">
      <c r="A203" s="2">
        <v>41197</v>
      </c>
      <c r="B203" s="7">
        <f t="shared" si="33"/>
        <v>2012</v>
      </c>
      <c r="C203" s="7">
        <f t="shared" si="34"/>
        <v>10</v>
      </c>
      <c r="D203" s="5">
        <v>3.746</v>
      </c>
      <c r="E203" s="5">
        <v>3.746</v>
      </c>
      <c r="F203">
        <v>89.49</v>
      </c>
      <c r="G203">
        <f t="shared" si="36"/>
        <v>3.8490000000000002</v>
      </c>
      <c r="H203">
        <f t="shared" si="37"/>
        <v>94.51</v>
      </c>
      <c r="I203">
        <f t="shared" si="38"/>
        <v>1.3206886040218968</v>
      </c>
      <c r="J203">
        <f t="shared" si="35"/>
        <v>1.3206886040218968</v>
      </c>
      <c r="K203">
        <f t="shared" si="39"/>
        <v>4.4941268871947671</v>
      </c>
      <c r="L203">
        <f t="shared" si="40"/>
        <v>1.3478133743016092</v>
      </c>
      <c r="M203">
        <f t="shared" si="41"/>
        <v>1.3478133743016092</v>
      </c>
      <c r="N203">
        <f t="shared" si="42"/>
        <v>4.5487056490069646</v>
      </c>
      <c r="O203">
        <f t="shared" si="43"/>
        <v>4.5487056490069646</v>
      </c>
    </row>
    <row r="204" spans="1:15" x14ac:dyDescent="0.25">
      <c r="A204" s="2">
        <v>41228</v>
      </c>
      <c r="B204" s="7">
        <f t="shared" si="33"/>
        <v>2012</v>
      </c>
      <c r="C204" s="7">
        <f t="shared" si="34"/>
        <v>11</v>
      </c>
      <c r="D204" s="5">
        <v>3.452</v>
      </c>
      <c r="E204" s="5">
        <v>3.452</v>
      </c>
      <c r="F204">
        <v>86.53</v>
      </c>
      <c r="G204">
        <f t="shared" si="36"/>
        <v>3.746</v>
      </c>
      <c r="H204">
        <f t="shared" si="37"/>
        <v>89.49</v>
      </c>
      <c r="I204">
        <f t="shared" si="38"/>
        <v>1.2389537732211815</v>
      </c>
      <c r="J204">
        <f t="shared" si="35"/>
        <v>1.2389537732211815</v>
      </c>
      <c r="K204">
        <f t="shared" si="39"/>
        <v>4.4604911746186477</v>
      </c>
      <c r="L204">
        <f t="shared" si="40"/>
        <v>1.3206886040218968</v>
      </c>
      <c r="M204">
        <f t="shared" si="41"/>
        <v>1.3206886040218968</v>
      </c>
      <c r="N204">
        <f t="shared" si="42"/>
        <v>4.4941268871947671</v>
      </c>
      <c r="O204">
        <f t="shared" si="43"/>
        <v>4.4941268871947671</v>
      </c>
    </row>
    <row r="205" spans="1:15" x14ac:dyDescent="0.25">
      <c r="A205" s="2">
        <v>41258</v>
      </c>
      <c r="B205" s="7">
        <f t="shared" si="33"/>
        <v>2012</v>
      </c>
      <c r="C205" s="7">
        <f t="shared" si="34"/>
        <v>12</v>
      </c>
      <c r="D205" s="5">
        <v>3.31</v>
      </c>
      <c r="E205" s="5">
        <v>3.31</v>
      </c>
      <c r="F205">
        <v>87.86</v>
      </c>
      <c r="G205">
        <f t="shared" si="36"/>
        <v>3.452</v>
      </c>
      <c r="H205">
        <f t="shared" si="37"/>
        <v>86.53</v>
      </c>
      <c r="I205">
        <f t="shared" si="38"/>
        <v>1.1969481893889715</v>
      </c>
      <c r="J205">
        <f t="shared" si="35"/>
        <v>1.1969481893889715</v>
      </c>
      <c r="K205">
        <f t="shared" si="39"/>
        <v>4.4757446385476332</v>
      </c>
      <c r="L205">
        <f t="shared" si="40"/>
        <v>1.2389537732211815</v>
      </c>
      <c r="M205">
        <f t="shared" si="41"/>
        <v>1.2389537732211815</v>
      </c>
      <c r="N205">
        <f t="shared" si="42"/>
        <v>4.4604911746186477</v>
      </c>
      <c r="O205">
        <f t="shared" si="43"/>
        <v>4.4604911746186477</v>
      </c>
    </row>
    <row r="206" spans="1:15" x14ac:dyDescent="0.25">
      <c r="A206" s="2">
        <v>41289</v>
      </c>
      <c r="B206" s="7">
        <f t="shared" si="33"/>
        <v>2013</v>
      </c>
      <c r="C206" s="7">
        <f t="shared" si="34"/>
        <v>1</v>
      </c>
      <c r="D206" s="5">
        <v>3.319</v>
      </c>
      <c r="E206" s="5">
        <v>3.319</v>
      </c>
      <c r="F206">
        <v>94.76</v>
      </c>
      <c r="G206">
        <f t="shared" si="36"/>
        <v>3.31</v>
      </c>
      <c r="H206">
        <f t="shared" si="37"/>
        <v>87.86</v>
      </c>
      <c r="I206">
        <f t="shared" si="38"/>
        <v>1.1996635327378375</v>
      </c>
      <c r="J206">
        <f t="shared" si="35"/>
        <v>1.1996635327378375</v>
      </c>
      <c r="K206">
        <f t="shared" si="39"/>
        <v>4.5513473792905845</v>
      </c>
      <c r="L206">
        <f t="shared" si="40"/>
        <v>1.1969481893889715</v>
      </c>
      <c r="M206">
        <f t="shared" si="41"/>
        <v>1.1969481893889715</v>
      </c>
      <c r="N206">
        <f t="shared" si="42"/>
        <v>4.4757446385476332</v>
      </c>
      <c r="O206">
        <f t="shared" si="43"/>
        <v>4.4757446385476332</v>
      </c>
    </row>
    <row r="207" spans="1:15" x14ac:dyDescent="0.25">
      <c r="A207" s="2">
        <v>41320</v>
      </c>
      <c r="B207" s="7">
        <f t="shared" si="33"/>
        <v>2013</v>
      </c>
      <c r="C207" s="7">
        <f t="shared" si="34"/>
        <v>2</v>
      </c>
      <c r="D207" s="5">
        <v>3.67</v>
      </c>
      <c r="E207" s="5">
        <v>3.67</v>
      </c>
      <c r="F207">
        <v>95.31</v>
      </c>
      <c r="G207">
        <f t="shared" si="36"/>
        <v>3.319</v>
      </c>
      <c r="H207">
        <f t="shared" si="37"/>
        <v>94.76</v>
      </c>
      <c r="I207">
        <f t="shared" si="38"/>
        <v>1.3001916620664788</v>
      </c>
      <c r="J207">
        <f t="shared" si="35"/>
        <v>1.3001916620664788</v>
      </c>
      <c r="K207">
        <f t="shared" si="39"/>
        <v>4.5571347369495347</v>
      </c>
      <c r="L207">
        <f t="shared" si="40"/>
        <v>1.1996635327378375</v>
      </c>
      <c r="M207">
        <f t="shared" si="41"/>
        <v>1.1996635327378375</v>
      </c>
      <c r="N207">
        <f t="shared" si="42"/>
        <v>4.5513473792905845</v>
      </c>
      <c r="O207">
        <f t="shared" si="43"/>
        <v>4.5513473792905845</v>
      </c>
    </row>
    <row r="208" spans="1:15" x14ac:dyDescent="0.25">
      <c r="A208" s="2">
        <v>41348</v>
      </c>
      <c r="B208" s="7">
        <f t="shared" si="33"/>
        <v>2013</v>
      </c>
      <c r="C208" s="7">
        <f t="shared" si="34"/>
        <v>3</v>
      </c>
      <c r="D208" s="5">
        <v>3.7109999999999999</v>
      </c>
      <c r="E208" s="5">
        <v>3.7109999999999999</v>
      </c>
      <c r="F208">
        <v>92.94</v>
      </c>
      <c r="G208">
        <f t="shared" si="36"/>
        <v>3.67</v>
      </c>
      <c r="H208">
        <f t="shared" si="37"/>
        <v>95.31</v>
      </c>
      <c r="I208">
        <f t="shared" si="38"/>
        <v>1.3113013820784605</v>
      </c>
      <c r="J208">
        <f t="shared" si="35"/>
        <v>1.3113013820784605</v>
      </c>
      <c r="K208">
        <f t="shared" si="39"/>
        <v>4.5319541236568321</v>
      </c>
      <c r="L208">
        <f t="shared" si="40"/>
        <v>1.3001916620664788</v>
      </c>
      <c r="M208">
        <f t="shared" si="41"/>
        <v>1.3001916620664788</v>
      </c>
      <c r="N208">
        <f t="shared" si="42"/>
        <v>4.5571347369495347</v>
      </c>
      <c r="O208">
        <f t="shared" si="43"/>
        <v>4.5571347369495347</v>
      </c>
    </row>
    <row r="209" spans="1:15" x14ac:dyDescent="0.25">
      <c r="A209" s="2">
        <v>41379</v>
      </c>
      <c r="B209" s="7">
        <f t="shared" si="33"/>
        <v>2013</v>
      </c>
      <c r="C209" s="7">
        <f t="shared" si="34"/>
        <v>4</v>
      </c>
      <c r="D209" s="5">
        <v>3.57</v>
      </c>
      <c r="E209" s="5">
        <v>3.57</v>
      </c>
      <c r="F209">
        <v>92.02</v>
      </c>
      <c r="G209">
        <f t="shared" si="36"/>
        <v>3.7109999999999999</v>
      </c>
      <c r="H209">
        <f t="shared" si="37"/>
        <v>92.94</v>
      </c>
      <c r="I209">
        <f t="shared" si="38"/>
        <v>1.2725655957915476</v>
      </c>
      <c r="J209">
        <f t="shared" si="35"/>
        <v>1.2725655957915476</v>
      </c>
      <c r="K209">
        <f t="shared" si="39"/>
        <v>4.5220059447273222</v>
      </c>
      <c r="L209">
        <f t="shared" si="40"/>
        <v>1.3113013820784605</v>
      </c>
      <c r="M209">
        <f t="shared" si="41"/>
        <v>1.3113013820784605</v>
      </c>
      <c r="N209">
        <f t="shared" si="42"/>
        <v>4.5319541236568321</v>
      </c>
      <c r="O209">
        <f t="shared" si="43"/>
        <v>4.5319541236568321</v>
      </c>
    </row>
    <row r="210" spans="1:15" x14ac:dyDescent="0.25">
      <c r="A210" s="2">
        <v>41409</v>
      </c>
      <c r="B210" s="7">
        <f t="shared" si="33"/>
        <v>2013</v>
      </c>
      <c r="C210" s="7">
        <f t="shared" si="34"/>
        <v>5</v>
      </c>
      <c r="D210" s="5">
        <v>3.6150000000000002</v>
      </c>
      <c r="E210" s="5">
        <v>3.6150000000000002</v>
      </c>
      <c r="F210">
        <v>94.51</v>
      </c>
      <c r="G210">
        <f t="shared" si="36"/>
        <v>3.57</v>
      </c>
      <c r="H210">
        <f t="shared" si="37"/>
        <v>92.02</v>
      </c>
      <c r="I210">
        <f t="shared" si="38"/>
        <v>1.285091855610728</v>
      </c>
      <c r="J210">
        <f t="shared" si="35"/>
        <v>1.285091855610728</v>
      </c>
      <c r="K210">
        <f t="shared" si="39"/>
        <v>4.5487056490069646</v>
      </c>
      <c r="L210">
        <f t="shared" si="40"/>
        <v>1.2725655957915476</v>
      </c>
      <c r="M210">
        <f t="shared" si="41"/>
        <v>1.2725655957915476</v>
      </c>
      <c r="N210">
        <f t="shared" si="42"/>
        <v>4.5220059447273222</v>
      </c>
      <c r="O210">
        <f t="shared" si="43"/>
        <v>4.5220059447273222</v>
      </c>
    </row>
    <row r="211" spans="1:15" x14ac:dyDescent="0.25">
      <c r="A211" s="2">
        <v>41440</v>
      </c>
      <c r="B211" s="7">
        <f t="shared" si="33"/>
        <v>2013</v>
      </c>
      <c r="C211" s="7">
        <f t="shared" si="34"/>
        <v>6</v>
      </c>
      <c r="D211" s="5">
        <v>3.6259999999999999</v>
      </c>
      <c r="E211" s="5">
        <v>3.6259999999999999</v>
      </c>
      <c r="F211">
        <v>95.77</v>
      </c>
      <c r="G211">
        <f t="shared" si="36"/>
        <v>3.6150000000000002</v>
      </c>
      <c r="H211">
        <f t="shared" si="37"/>
        <v>94.51</v>
      </c>
      <c r="I211">
        <f t="shared" si="38"/>
        <v>1.2881301123326592</v>
      </c>
      <c r="J211">
        <f t="shared" si="35"/>
        <v>1.2881301123326592</v>
      </c>
      <c r="K211">
        <f t="shared" si="39"/>
        <v>4.5619494835335281</v>
      </c>
      <c r="L211">
        <f t="shared" si="40"/>
        <v>1.285091855610728</v>
      </c>
      <c r="M211">
        <f t="shared" si="41"/>
        <v>1.285091855610728</v>
      </c>
      <c r="N211">
        <f t="shared" si="42"/>
        <v>4.5487056490069646</v>
      </c>
      <c r="O211">
        <f t="shared" si="43"/>
        <v>4.5487056490069646</v>
      </c>
    </row>
    <row r="212" spans="1:15" x14ac:dyDescent="0.25">
      <c r="A212" s="2">
        <v>41470</v>
      </c>
      <c r="B212" s="7">
        <f t="shared" si="33"/>
        <v>2013</v>
      </c>
      <c r="C212" s="7">
        <f t="shared" si="34"/>
        <v>7</v>
      </c>
      <c r="D212" s="5">
        <v>3.5910000000000002</v>
      </c>
      <c r="E212" s="5">
        <v>3.5910000000000002</v>
      </c>
      <c r="F212">
        <v>104.67</v>
      </c>
      <c r="G212">
        <f t="shared" si="36"/>
        <v>3.6259999999999999</v>
      </c>
      <c r="H212">
        <f t="shared" si="37"/>
        <v>95.77</v>
      </c>
      <c r="I212">
        <f t="shared" si="38"/>
        <v>1.2784307152439458</v>
      </c>
      <c r="J212">
        <f t="shared" si="35"/>
        <v>1.2784307152439458</v>
      </c>
      <c r="K212">
        <f t="shared" si="39"/>
        <v>4.6508125438667927</v>
      </c>
      <c r="L212">
        <f t="shared" si="40"/>
        <v>1.2881301123326592</v>
      </c>
      <c r="M212">
        <f t="shared" si="41"/>
        <v>1.2881301123326592</v>
      </c>
      <c r="N212">
        <f t="shared" si="42"/>
        <v>4.5619494835335281</v>
      </c>
      <c r="O212">
        <f t="shared" si="43"/>
        <v>4.5619494835335281</v>
      </c>
    </row>
    <row r="213" spans="1:15" x14ac:dyDescent="0.25">
      <c r="A213" s="2">
        <v>41501</v>
      </c>
      <c r="B213" s="7">
        <f t="shared" si="33"/>
        <v>2013</v>
      </c>
      <c r="C213" s="7">
        <f t="shared" si="34"/>
        <v>8</v>
      </c>
      <c r="D213" s="5">
        <v>3.5739999999999998</v>
      </c>
      <c r="E213" s="5">
        <v>3.5739999999999998</v>
      </c>
      <c r="F213">
        <v>106.57</v>
      </c>
      <c r="G213">
        <f t="shared" si="36"/>
        <v>3.5910000000000002</v>
      </c>
      <c r="H213">
        <f t="shared" si="37"/>
        <v>104.67</v>
      </c>
      <c r="I213">
        <f t="shared" si="38"/>
        <v>1.2736854167372362</v>
      </c>
      <c r="J213">
        <f t="shared" si="35"/>
        <v>1.2736854167372362</v>
      </c>
      <c r="K213">
        <f t="shared" si="39"/>
        <v>4.668802046232865</v>
      </c>
      <c r="L213">
        <f t="shared" si="40"/>
        <v>1.2784307152439458</v>
      </c>
      <c r="M213">
        <f t="shared" si="41"/>
        <v>1.2784307152439458</v>
      </c>
      <c r="N213">
        <f t="shared" si="42"/>
        <v>4.6508125438667927</v>
      </c>
      <c r="O213">
        <f t="shared" si="43"/>
        <v>4.6508125438667927</v>
      </c>
    </row>
    <row r="214" spans="1:15" x14ac:dyDescent="0.25">
      <c r="A214" s="2">
        <v>41532</v>
      </c>
      <c r="B214" s="7">
        <f t="shared" si="33"/>
        <v>2013</v>
      </c>
      <c r="C214" s="7">
        <f t="shared" si="34"/>
        <v>9</v>
      </c>
      <c r="D214" s="5">
        <v>3.532</v>
      </c>
      <c r="E214" s="5">
        <v>3.532</v>
      </c>
      <c r="F214">
        <v>106.29</v>
      </c>
      <c r="G214">
        <f t="shared" si="36"/>
        <v>3.5739999999999998</v>
      </c>
      <c r="H214">
        <f t="shared" si="37"/>
        <v>106.57</v>
      </c>
      <c r="I214">
        <f t="shared" si="38"/>
        <v>1.2618642827417137</v>
      </c>
      <c r="J214">
        <f t="shared" si="35"/>
        <v>1.2618642827417137</v>
      </c>
      <c r="K214">
        <f t="shared" si="39"/>
        <v>4.6661712075454904</v>
      </c>
      <c r="L214">
        <f t="shared" si="40"/>
        <v>1.2736854167372362</v>
      </c>
      <c r="M214">
        <f t="shared" si="41"/>
        <v>1.2736854167372362</v>
      </c>
      <c r="N214">
        <f t="shared" si="42"/>
        <v>4.668802046232865</v>
      </c>
      <c r="O214">
        <f t="shared" si="43"/>
        <v>4.668802046232865</v>
      </c>
    </row>
    <row r="215" spans="1:15" x14ac:dyDescent="0.25">
      <c r="A215" s="2">
        <v>41562</v>
      </c>
      <c r="B215" s="7">
        <f t="shared" si="33"/>
        <v>2013</v>
      </c>
      <c r="C215" s="7">
        <f t="shared" si="34"/>
        <v>10</v>
      </c>
      <c r="D215" s="5">
        <v>3.3439999999999999</v>
      </c>
      <c r="E215" s="5">
        <v>3.3439999999999999</v>
      </c>
      <c r="F215">
        <v>100.54</v>
      </c>
      <c r="G215">
        <f t="shared" si="36"/>
        <v>3.532</v>
      </c>
      <c r="H215">
        <f t="shared" si="37"/>
        <v>106.29</v>
      </c>
      <c r="I215">
        <f t="shared" si="38"/>
        <v>1.207167695222455</v>
      </c>
      <c r="J215">
        <f t="shared" si="35"/>
        <v>1.207167695222455</v>
      </c>
      <c r="K215">
        <f t="shared" si="39"/>
        <v>4.6105556582644294</v>
      </c>
      <c r="L215">
        <f t="shared" si="40"/>
        <v>1.2618642827417137</v>
      </c>
      <c r="M215">
        <f t="shared" si="41"/>
        <v>1.2618642827417137</v>
      </c>
      <c r="N215">
        <f t="shared" si="42"/>
        <v>4.6661712075454904</v>
      </c>
      <c r="O215">
        <f t="shared" si="43"/>
        <v>4.6661712075454904</v>
      </c>
    </row>
    <row r="216" spans="1:15" x14ac:dyDescent="0.25">
      <c r="A216" s="2">
        <v>41593</v>
      </c>
      <c r="B216" s="7">
        <f t="shared" si="33"/>
        <v>2013</v>
      </c>
      <c r="C216" s="7">
        <f t="shared" si="34"/>
        <v>11</v>
      </c>
      <c r="D216" s="5">
        <v>3.2429999999999999</v>
      </c>
      <c r="E216" s="5">
        <v>3.2429999999999999</v>
      </c>
      <c r="F216">
        <v>93.86</v>
      </c>
      <c r="G216">
        <f t="shared" si="36"/>
        <v>3.3439999999999999</v>
      </c>
      <c r="H216">
        <f t="shared" si="37"/>
        <v>100.54</v>
      </c>
      <c r="I216">
        <f t="shared" si="38"/>
        <v>1.1764988273251809</v>
      </c>
      <c r="J216">
        <f t="shared" si="35"/>
        <v>1.1764988273251809</v>
      </c>
      <c r="K216">
        <f t="shared" si="39"/>
        <v>4.5418043103662713</v>
      </c>
      <c r="L216">
        <f t="shared" si="40"/>
        <v>1.207167695222455</v>
      </c>
      <c r="M216">
        <f t="shared" si="41"/>
        <v>1.207167695222455</v>
      </c>
      <c r="N216">
        <f t="shared" si="42"/>
        <v>4.6105556582644294</v>
      </c>
      <c r="O216">
        <f t="shared" si="43"/>
        <v>4.6105556582644294</v>
      </c>
    </row>
    <row r="217" spans="1:15" x14ac:dyDescent="0.25">
      <c r="A217" s="2">
        <v>41623</v>
      </c>
      <c r="B217" s="7">
        <f t="shared" si="33"/>
        <v>2013</v>
      </c>
      <c r="C217" s="7">
        <f t="shared" si="34"/>
        <v>12</v>
      </c>
      <c r="D217" s="5">
        <v>3.2759999999999998</v>
      </c>
      <c r="E217" s="5">
        <v>3.2759999999999998</v>
      </c>
      <c r="F217">
        <v>97.63</v>
      </c>
      <c r="G217">
        <f t="shared" si="36"/>
        <v>3.2429999999999999</v>
      </c>
      <c r="H217">
        <f t="shared" si="37"/>
        <v>93.86</v>
      </c>
      <c r="I217">
        <f t="shared" si="38"/>
        <v>1.1866231659908228</v>
      </c>
      <c r="J217">
        <f t="shared" si="35"/>
        <v>1.1866231659908228</v>
      </c>
      <c r="K217">
        <f t="shared" si="39"/>
        <v>4.5811848232375798</v>
      </c>
      <c r="L217">
        <f t="shared" si="40"/>
        <v>1.1764988273251809</v>
      </c>
      <c r="M217">
        <f t="shared" si="41"/>
        <v>1.1764988273251809</v>
      </c>
      <c r="N217">
        <f t="shared" si="42"/>
        <v>4.5418043103662713</v>
      </c>
      <c r="O217">
        <f t="shared" si="43"/>
        <v>4.5418043103662713</v>
      </c>
    </row>
    <row r="218" spans="1:15" x14ac:dyDescent="0.25">
      <c r="A218" s="2">
        <v>41654</v>
      </c>
      <c r="B218" s="7">
        <f t="shared" si="33"/>
        <v>2014</v>
      </c>
      <c r="C218" s="7">
        <f t="shared" si="34"/>
        <v>1</v>
      </c>
      <c r="D218" s="5">
        <v>3.3130000000000002</v>
      </c>
      <c r="E218" s="5"/>
      <c r="F218">
        <v>94.62</v>
      </c>
      <c r="G218">
        <f t="shared" si="36"/>
        <v>3.2759999999999998</v>
      </c>
      <c r="H218">
        <f t="shared" si="37"/>
        <v>97.63</v>
      </c>
      <c r="I218">
        <f t="shared" si="38"/>
        <v>1.1978541233177589</v>
      </c>
      <c r="J218" t="e">
        <f t="shared" si="35"/>
        <v>#NUM!</v>
      </c>
      <c r="K218">
        <f t="shared" si="39"/>
        <v>4.5498688702030021</v>
      </c>
      <c r="L218">
        <f t="shared" si="40"/>
        <v>1.1866231659908228</v>
      </c>
      <c r="N218">
        <f t="shared" si="42"/>
        <v>4.5811848232375798</v>
      </c>
    </row>
    <row r="219" spans="1:15" x14ac:dyDescent="0.25">
      <c r="A219" s="2">
        <v>41685</v>
      </c>
      <c r="B219" s="7">
        <f t="shared" si="33"/>
        <v>2014</v>
      </c>
      <c r="C219" s="7">
        <f t="shared" si="34"/>
        <v>2</v>
      </c>
      <c r="D219" s="5">
        <v>3.3559999999999999</v>
      </c>
      <c r="E219" s="5"/>
      <c r="F219">
        <v>100.82</v>
      </c>
      <c r="G219">
        <f t="shared" si="36"/>
        <v>3.3130000000000002</v>
      </c>
      <c r="H219">
        <f t="shared" si="37"/>
        <v>94.62</v>
      </c>
      <c r="I219">
        <f t="shared" si="38"/>
        <v>1.2107497886049596</v>
      </c>
      <c r="J219" t="e">
        <f t="shared" si="35"/>
        <v>#NUM!</v>
      </c>
      <c r="K219">
        <f t="shared" si="39"/>
        <v>4.6133367486544845</v>
      </c>
      <c r="L219">
        <f t="shared" si="40"/>
        <v>1.1978541233177589</v>
      </c>
      <c r="N219">
        <f t="shared" si="42"/>
        <v>4.5498688702030021</v>
      </c>
    </row>
    <row r="220" spans="1:15" x14ac:dyDescent="0.25">
      <c r="A220" s="2">
        <v>41713</v>
      </c>
      <c r="B220" s="7">
        <f t="shared" si="33"/>
        <v>2014</v>
      </c>
      <c r="C220" s="7">
        <f t="shared" si="34"/>
        <v>3</v>
      </c>
      <c r="D220" s="5">
        <v>3.5329999999999999</v>
      </c>
      <c r="E220" s="5"/>
      <c r="F220">
        <v>100.8</v>
      </c>
      <c r="G220">
        <f t="shared" si="36"/>
        <v>3.3559999999999999</v>
      </c>
      <c r="H220">
        <f t="shared" si="37"/>
        <v>100.82</v>
      </c>
      <c r="I220">
        <f t="shared" si="38"/>
        <v>1.2621473683770081</v>
      </c>
      <c r="J220" t="e">
        <f t="shared" si="35"/>
        <v>#NUM!</v>
      </c>
      <c r="K220">
        <f t="shared" si="39"/>
        <v>4.6131383556372683</v>
      </c>
      <c r="L220">
        <f t="shared" si="40"/>
        <v>1.2107497886049596</v>
      </c>
      <c r="N220">
        <f t="shared" si="42"/>
        <v>4.6133367486544845</v>
      </c>
    </row>
    <row r="221" spans="1:15" x14ac:dyDescent="0.25">
      <c r="A221" s="2">
        <v>41744</v>
      </c>
      <c r="B221" s="7">
        <f t="shared" si="33"/>
        <v>2014</v>
      </c>
      <c r="C221" s="7">
        <f t="shared" si="34"/>
        <v>4</v>
      </c>
      <c r="D221" s="5">
        <v>3.661</v>
      </c>
      <c r="E221" s="5"/>
      <c r="F221">
        <v>102.07</v>
      </c>
      <c r="G221">
        <f t="shared" si="36"/>
        <v>3.5329999999999999</v>
      </c>
      <c r="H221">
        <f t="shared" si="37"/>
        <v>100.8</v>
      </c>
      <c r="I221">
        <f t="shared" si="38"/>
        <v>1.2977363341380992</v>
      </c>
      <c r="J221" t="e">
        <f t="shared" si="35"/>
        <v>#NUM!</v>
      </c>
      <c r="K221">
        <f t="shared" si="39"/>
        <v>4.6256588524154072</v>
      </c>
      <c r="L221">
        <f t="shared" si="40"/>
        <v>1.2621473683770081</v>
      </c>
      <c r="N221">
        <f t="shared" si="42"/>
        <v>4.6131383556372683</v>
      </c>
    </row>
    <row r="222" spans="1:15" x14ac:dyDescent="0.25">
      <c r="A222" s="2">
        <v>41774</v>
      </c>
      <c r="B222" s="7">
        <f t="shared" si="33"/>
        <v>2014</v>
      </c>
      <c r="C222" s="7">
        <f t="shared" si="34"/>
        <v>5</v>
      </c>
      <c r="D222" s="5">
        <v>3.673</v>
      </c>
      <c r="E222" s="5"/>
      <c r="F222">
        <v>102.18</v>
      </c>
      <c r="G222">
        <f t="shared" si="36"/>
        <v>3.661</v>
      </c>
      <c r="H222">
        <f t="shared" si="37"/>
        <v>102.07</v>
      </c>
      <c r="I222">
        <f t="shared" si="38"/>
        <v>1.3010087668375303</v>
      </c>
      <c r="J222" t="e">
        <f t="shared" si="35"/>
        <v>#NUM!</v>
      </c>
      <c r="K222">
        <f t="shared" si="39"/>
        <v>4.626735963902652</v>
      </c>
      <c r="L222">
        <f t="shared" si="40"/>
        <v>1.2977363341380992</v>
      </c>
      <c r="N222">
        <f t="shared" si="42"/>
        <v>4.6256588524154072</v>
      </c>
    </row>
    <row r="223" spans="1:15" x14ac:dyDescent="0.25">
      <c r="A223" s="2">
        <v>41805</v>
      </c>
      <c r="B223" s="7">
        <f t="shared" si="33"/>
        <v>2014</v>
      </c>
      <c r="C223" s="7">
        <f t="shared" si="34"/>
        <v>6</v>
      </c>
      <c r="D223" s="5">
        <v>3.6920000000000002</v>
      </c>
      <c r="E223" s="5"/>
      <c r="F223">
        <v>105.79</v>
      </c>
      <c r="G223">
        <f t="shared" si="36"/>
        <v>3.673</v>
      </c>
      <c r="H223">
        <f t="shared" si="37"/>
        <v>102.18</v>
      </c>
      <c r="I223">
        <f t="shared" si="38"/>
        <v>1.3061683166406057</v>
      </c>
      <c r="J223" t="e">
        <f t="shared" si="35"/>
        <v>#NUM!</v>
      </c>
      <c r="K223">
        <f t="shared" si="39"/>
        <v>4.6614559969986828</v>
      </c>
      <c r="L223">
        <f t="shared" si="40"/>
        <v>1.3010087668375303</v>
      </c>
      <c r="N223">
        <f t="shared" si="42"/>
        <v>4.626735963902652</v>
      </c>
    </row>
    <row r="224" spans="1:15" x14ac:dyDescent="0.25">
      <c r="A224" s="2">
        <v>41835</v>
      </c>
      <c r="B224" s="7">
        <f t="shared" si="33"/>
        <v>2014</v>
      </c>
      <c r="C224" s="7">
        <f t="shared" si="34"/>
        <v>7</v>
      </c>
      <c r="D224" s="5">
        <v>3.6110000000000002</v>
      </c>
      <c r="E224" s="5"/>
      <c r="F224">
        <v>103.59</v>
      </c>
      <c r="G224">
        <f t="shared" si="36"/>
        <v>3.6920000000000002</v>
      </c>
      <c r="H224">
        <f t="shared" si="37"/>
        <v>105.79</v>
      </c>
      <c r="I224">
        <f t="shared" si="38"/>
        <v>1.2839847422953208</v>
      </c>
      <c r="J224" t="e">
        <f t="shared" si="35"/>
        <v>#NUM!</v>
      </c>
      <c r="K224">
        <f t="shared" si="39"/>
        <v>4.640440800070011</v>
      </c>
      <c r="L224">
        <f t="shared" si="40"/>
        <v>1.3061683166406057</v>
      </c>
      <c r="N224">
        <f t="shared" si="42"/>
        <v>4.6614559969986828</v>
      </c>
    </row>
    <row r="225" spans="1:14" x14ac:dyDescent="0.25">
      <c r="A225" s="2">
        <v>41866</v>
      </c>
      <c r="B225" s="7">
        <f t="shared" si="33"/>
        <v>2014</v>
      </c>
      <c r="C225" s="7">
        <f t="shared" si="34"/>
        <v>8</v>
      </c>
      <c r="D225" s="5">
        <v>3.4870000000000001</v>
      </c>
      <c r="E225" s="5"/>
      <c r="F225">
        <v>96.54</v>
      </c>
      <c r="G225">
        <f t="shared" si="36"/>
        <v>3.6110000000000002</v>
      </c>
      <c r="H225">
        <f t="shared" si="37"/>
        <v>103.59</v>
      </c>
      <c r="I225">
        <f t="shared" si="38"/>
        <v>1.2490417676935142</v>
      </c>
      <c r="J225" t="e">
        <f t="shared" si="35"/>
        <v>#NUM!</v>
      </c>
      <c r="K225">
        <f t="shared" si="39"/>
        <v>4.5699574302323471</v>
      </c>
      <c r="L225">
        <f t="shared" si="40"/>
        <v>1.2839847422953208</v>
      </c>
      <c r="N225">
        <f t="shared" si="42"/>
        <v>4.640440800070011</v>
      </c>
    </row>
    <row r="226" spans="1:14" x14ac:dyDescent="0.25">
      <c r="A226" s="2">
        <v>41897</v>
      </c>
      <c r="B226" s="7">
        <f t="shared" si="33"/>
        <v>2014</v>
      </c>
      <c r="C226" s="7">
        <f t="shared" si="34"/>
        <v>9</v>
      </c>
      <c r="D226" s="5">
        <v>3.4060000000000001</v>
      </c>
      <c r="E226" s="5"/>
      <c r="F226">
        <v>93.21</v>
      </c>
      <c r="G226">
        <f t="shared" si="36"/>
        <v>3.4870000000000001</v>
      </c>
      <c r="H226">
        <f t="shared" si="37"/>
        <v>96.54</v>
      </c>
      <c r="I226">
        <f t="shared" si="38"/>
        <v>1.2255385822404965</v>
      </c>
      <c r="J226" t="e">
        <f t="shared" si="35"/>
        <v>#NUM!</v>
      </c>
      <c r="K226">
        <f t="shared" si="39"/>
        <v>4.5348550120730655</v>
      </c>
      <c r="L226">
        <f t="shared" si="40"/>
        <v>1.2490417676935142</v>
      </c>
      <c r="N226">
        <f t="shared" si="42"/>
        <v>4.5699574302323471</v>
      </c>
    </row>
    <row r="227" spans="1:14" x14ac:dyDescent="0.25">
      <c r="A227" s="2">
        <v>41927</v>
      </c>
      <c r="B227" s="7">
        <f t="shared" si="33"/>
        <v>2014</v>
      </c>
      <c r="C227" s="7">
        <f t="shared" si="34"/>
        <v>10</v>
      </c>
      <c r="D227" s="5">
        <v>3.1709999999999998</v>
      </c>
      <c r="E227" s="5"/>
      <c r="F227">
        <v>84.4</v>
      </c>
      <c r="G227">
        <f t="shared" si="36"/>
        <v>3.4060000000000001</v>
      </c>
      <c r="H227">
        <f t="shared" si="37"/>
        <v>93.21</v>
      </c>
      <c r="I227">
        <f t="shared" si="38"/>
        <v>1.1540469955562103</v>
      </c>
      <c r="J227" t="e">
        <f t="shared" si="35"/>
        <v>#NUM!</v>
      </c>
      <c r="K227">
        <f t="shared" si="39"/>
        <v>4.4355674016019115</v>
      </c>
      <c r="L227">
        <f t="shared" si="40"/>
        <v>1.2255385822404965</v>
      </c>
      <c r="N227">
        <f t="shared" si="42"/>
        <v>4.5348550120730655</v>
      </c>
    </row>
    <row r="228" spans="1:14" x14ac:dyDescent="0.25">
      <c r="A228" s="2">
        <v>41958</v>
      </c>
      <c r="B228" s="7">
        <f t="shared" si="33"/>
        <v>2014</v>
      </c>
      <c r="C228" s="7">
        <f t="shared" si="34"/>
        <v>11</v>
      </c>
      <c r="D228" s="5">
        <v>2.9119999999999999</v>
      </c>
      <c r="E228" s="5"/>
      <c r="F228">
        <v>75.790000000000006</v>
      </c>
      <c r="G228">
        <f t="shared" si="36"/>
        <v>3.1709999999999998</v>
      </c>
      <c r="H228">
        <f t="shared" si="37"/>
        <v>84.4</v>
      </c>
      <c r="I228">
        <f t="shared" si="38"/>
        <v>1.0688401303344395</v>
      </c>
      <c r="J228" t="e">
        <f t="shared" si="35"/>
        <v>#NUM!</v>
      </c>
      <c r="K228">
        <f t="shared" si="39"/>
        <v>4.3279663578239376</v>
      </c>
      <c r="L228">
        <f t="shared" si="40"/>
        <v>1.1540469955562103</v>
      </c>
      <c r="N228">
        <f t="shared" si="42"/>
        <v>4.4355674016019115</v>
      </c>
    </row>
    <row r="229" spans="1:14" x14ac:dyDescent="0.25">
      <c r="A229" s="2">
        <v>41988</v>
      </c>
      <c r="B229" s="7">
        <f t="shared" si="33"/>
        <v>2014</v>
      </c>
      <c r="C229" s="7">
        <f t="shared" si="34"/>
        <v>12</v>
      </c>
      <c r="D229" s="5">
        <v>2.5430000000000001</v>
      </c>
      <c r="E229" s="5"/>
      <c r="F229">
        <v>59.29</v>
      </c>
      <c r="G229">
        <f t="shared" si="36"/>
        <v>2.9119999999999999</v>
      </c>
      <c r="H229">
        <f t="shared" si="37"/>
        <v>75.790000000000006</v>
      </c>
      <c r="I229">
        <f t="shared" si="38"/>
        <v>0.93334448643998269</v>
      </c>
      <c r="J229" t="e">
        <f t="shared" si="35"/>
        <v>#NUM!</v>
      </c>
      <c r="K229">
        <f t="shared" si="39"/>
        <v>4.0824406577192764</v>
      </c>
      <c r="L229">
        <f t="shared" si="40"/>
        <v>1.0688401303344395</v>
      </c>
      <c r="N229">
        <f t="shared" si="42"/>
        <v>4.3279663578239376</v>
      </c>
    </row>
    <row r="230" spans="1:14" x14ac:dyDescent="0.25">
      <c r="A230" s="2">
        <v>42019</v>
      </c>
      <c r="B230" s="7">
        <f t="shared" si="33"/>
        <v>2015</v>
      </c>
      <c r="C230" s="7">
        <f t="shared" si="34"/>
        <v>1</v>
      </c>
      <c r="D230" s="5">
        <v>2.1160000000000001</v>
      </c>
      <c r="E230" s="5"/>
      <c r="F230">
        <v>47.22</v>
      </c>
      <c r="G230">
        <f t="shared" si="36"/>
        <v>2.5430000000000001</v>
      </c>
      <c r="H230">
        <f t="shared" si="37"/>
        <v>59.29</v>
      </c>
      <c r="I230">
        <f t="shared" si="38"/>
        <v>0.749527513996053</v>
      </c>
      <c r="J230" t="e">
        <f t="shared" si="35"/>
        <v>#NUM!</v>
      </c>
      <c r="K230">
        <f t="shared" si="39"/>
        <v>3.8548175316573667</v>
      </c>
      <c r="L230">
        <f t="shared" si="40"/>
        <v>0.93334448643998269</v>
      </c>
      <c r="N230">
        <f t="shared" si="42"/>
        <v>4.0824406577192764</v>
      </c>
    </row>
    <row r="231" spans="1:14" x14ac:dyDescent="0.25">
      <c r="A231" s="2">
        <v>42050</v>
      </c>
      <c r="B231" s="7">
        <f t="shared" si="33"/>
        <v>2015</v>
      </c>
      <c r="C231" s="7">
        <f t="shared" si="34"/>
        <v>2</v>
      </c>
      <c r="D231" s="5">
        <v>2.2160000000000002</v>
      </c>
      <c r="E231" s="5"/>
      <c r="F231">
        <v>50.58</v>
      </c>
      <c r="G231">
        <f t="shared" si="36"/>
        <v>2.1160000000000001</v>
      </c>
      <c r="H231">
        <f t="shared" si="37"/>
        <v>47.22</v>
      </c>
      <c r="I231">
        <f t="shared" si="38"/>
        <v>0.79570376888503747</v>
      </c>
      <c r="J231" t="e">
        <f t="shared" si="35"/>
        <v>#NUM!</v>
      </c>
      <c r="K231">
        <f t="shared" si="39"/>
        <v>3.923556241241819</v>
      </c>
      <c r="L231">
        <f t="shared" si="40"/>
        <v>0.749527513996053</v>
      </c>
      <c r="N231">
        <f t="shared" si="42"/>
        <v>3.8548175316573667</v>
      </c>
    </row>
    <row r="232" spans="1:14" x14ac:dyDescent="0.25">
      <c r="A232" s="2">
        <v>42078</v>
      </c>
      <c r="B232" s="7">
        <f t="shared" si="33"/>
        <v>2015</v>
      </c>
      <c r="C232" s="7">
        <f t="shared" si="34"/>
        <v>3</v>
      </c>
      <c r="D232" s="5">
        <v>2.464</v>
      </c>
      <c r="E232" s="5"/>
      <c r="F232">
        <v>47.82</v>
      </c>
      <c r="G232">
        <f t="shared" si="36"/>
        <v>2.2160000000000002</v>
      </c>
      <c r="H232">
        <f t="shared" si="37"/>
        <v>50.58</v>
      </c>
      <c r="I232">
        <f t="shared" si="38"/>
        <v>0.9017860456712733</v>
      </c>
      <c r="J232" t="e">
        <f t="shared" si="35"/>
        <v>#NUM!</v>
      </c>
      <c r="K232">
        <f t="shared" si="39"/>
        <v>3.8674439620301788</v>
      </c>
      <c r="L232">
        <f t="shared" si="40"/>
        <v>0.79570376888503747</v>
      </c>
      <c r="N232">
        <f t="shared" si="42"/>
        <v>3.923556241241819</v>
      </c>
    </row>
    <row r="233" spans="1:14" x14ac:dyDescent="0.25">
      <c r="A233" s="2">
        <v>42109</v>
      </c>
      <c r="B233" s="7">
        <f t="shared" si="33"/>
        <v>2015</v>
      </c>
      <c r="C233" s="7">
        <f t="shared" si="34"/>
        <v>4</v>
      </c>
      <c r="D233" s="5">
        <v>2.4689999999999999</v>
      </c>
      <c r="E233" s="5"/>
      <c r="F233">
        <v>54.45</v>
      </c>
      <c r="G233">
        <f t="shared" si="36"/>
        <v>2.464</v>
      </c>
      <c r="H233">
        <f t="shared" si="37"/>
        <v>47.82</v>
      </c>
      <c r="I233">
        <f t="shared" si="38"/>
        <v>0.90381321036304241</v>
      </c>
      <c r="J233" t="e">
        <f t="shared" si="35"/>
        <v>#NUM!</v>
      </c>
      <c r="K233">
        <f t="shared" si="39"/>
        <v>3.9972828493789696</v>
      </c>
      <c r="L233">
        <f t="shared" si="40"/>
        <v>0.9017860456712733</v>
      </c>
      <c r="N233">
        <f t="shared" si="42"/>
        <v>3.8674439620301788</v>
      </c>
    </row>
    <row r="234" spans="1:14" x14ac:dyDescent="0.25">
      <c r="A234" s="2">
        <v>42139</v>
      </c>
      <c r="B234" s="7">
        <f t="shared" si="33"/>
        <v>2015</v>
      </c>
      <c r="C234" s="7">
        <f t="shared" si="34"/>
        <v>5</v>
      </c>
      <c r="D234" s="5">
        <v>2.718</v>
      </c>
      <c r="E234" s="5"/>
      <c r="F234">
        <v>59.27</v>
      </c>
      <c r="G234">
        <f t="shared" si="36"/>
        <v>2.4689999999999999</v>
      </c>
      <c r="H234">
        <f t="shared" si="37"/>
        <v>54.45</v>
      </c>
      <c r="I234">
        <f t="shared" si="38"/>
        <v>0.99989631572895199</v>
      </c>
      <c r="J234" t="e">
        <f t="shared" si="35"/>
        <v>#NUM!</v>
      </c>
      <c r="K234">
        <f t="shared" si="39"/>
        <v>4.0821032757997466</v>
      </c>
      <c r="L234">
        <f t="shared" si="40"/>
        <v>0.90381321036304241</v>
      </c>
      <c r="N234">
        <f t="shared" si="42"/>
        <v>3.9972828493789696</v>
      </c>
    </row>
    <row r="235" spans="1:14" x14ac:dyDescent="0.25">
      <c r="A235" s="2">
        <v>42170</v>
      </c>
      <c r="B235" s="7">
        <f t="shared" si="33"/>
        <v>2015</v>
      </c>
      <c r="C235" s="7">
        <f t="shared" si="34"/>
        <v>6</v>
      </c>
      <c r="D235" s="5">
        <v>2.802</v>
      </c>
      <c r="E235" s="5"/>
      <c r="F235">
        <v>59.82</v>
      </c>
      <c r="G235">
        <f t="shared" si="36"/>
        <v>2.718</v>
      </c>
      <c r="H235">
        <f t="shared" si="37"/>
        <v>59.27</v>
      </c>
      <c r="I235">
        <f t="shared" si="38"/>
        <v>1.0303334479148152</v>
      </c>
      <c r="J235" t="e">
        <f t="shared" si="35"/>
        <v>#NUM!</v>
      </c>
      <c r="K235">
        <f t="shared" si="39"/>
        <v>4.0913400532018018</v>
      </c>
      <c r="L235">
        <f t="shared" si="40"/>
        <v>0.99989631572895199</v>
      </c>
      <c r="N235">
        <f t="shared" si="42"/>
        <v>4.0821032757997466</v>
      </c>
    </row>
    <row r="236" spans="1:14" x14ac:dyDescent="0.25">
      <c r="A236" s="2">
        <v>42200</v>
      </c>
      <c r="B236" s="7">
        <f t="shared" si="33"/>
        <v>2015</v>
      </c>
      <c r="C236" s="7">
        <f t="shared" si="34"/>
        <v>7</v>
      </c>
      <c r="D236" s="5">
        <v>2.794</v>
      </c>
      <c r="E236" s="5"/>
      <c r="F236">
        <v>50.9</v>
      </c>
      <c r="G236">
        <f t="shared" si="36"/>
        <v>2.802</v>
      </c>
      <c r="H236">
        <f t="shared" si="37"/>
        <v>59.82</v>
      </c>
      <c r="I236">
        <f t="shared" si="38"/>
        <v>1.02747426083477</v>
      </c>
      <c r="J236" t="e">
        <f t="shared" si="35"/>
        <v>#NUM!</v>
      </c>
      <c r="K236">
        <f t="shared" si="39"/>
        <v>3.929862923556477</v>
      </c>
      <c r="L236">
        <f t="shared" si="40"/>
        <v>1.0303334479148152</v>
      </c>
      <c r="N236">
        <f t="shared" si="42"/>
        <v>4.0913400532018018</v>
      </c>
    </row>
    <row r="237" spans="1:14" x14ac:dyDescent="0.25">
      <c r="A237" s="2">
        <v>42231</v>
      </c>
      <c r="B237" s="7">
        <f t="shared" si="33"/>
        <v>2015</v>
      </c>
      <c r="C237" s="7">
        <f t="shared" si="34"/>
        <v>8</v>
      </c>
      <c r="D237" s="5">
        <v>2.6360000000000001</v>
      </c>
      <c r="E237" s="5"/>
      <c r="F237">
        <v>42.87</v>
      </c>
      <c r="G237">
        <f t="shared" si="36"/>
        <v>2.794</v>
      </c>
      <c r="H237">
        <f t="shared" si="37"/>
        <v>50.9</v>
      </c>
      <c r="I237">
        <f t="shared" si="38"/>
        <v>0.96926261664026081</v>
      </c>
      <c r="J237" t="e">
        <f t="shared" si="35"/>
        <v>#NUM!</v>
      </c>
      <c r="K237">
        <f t="shared" si="39"/>
        <v>3.7581722806098856</v>
      </c>
      <c r="L237">
        <f t="shared" si="40"/>
        <v>1.02747426083477</v>
      </c>
      <c r="N237">
        <f t="shared" si="42"/>
        <v>3.929862923556477</v>
      </c>
    </row>
    <row r="238" spans="1:14" x14ac:dyDescent="0.25">
      <c r="A238" s="2">
        <v>42262</v>
      </c>
      <c r="B238" s="7">
        <f t="shared" si="33"/>
        <v>2015</v>
      </c>
      <c r="C238" s="7">
        <f t="shared" si="34"/>
        <v>9</v>
      </c>
      <c r="D238" s="5">
        <v>2.3650000000000002</v>
      </c>
      <c r="E238" s="5"/>
      <c r="F238">
        <v>45.48</v>
      </c>
      <c r="G238">
        <f t="shared" si="36"/>
        <v>2.6360000000000001</v>
      </c>
      <c r="H238">
        <f t="shared" si="37"/>
        <v>42.87</v>
      </c>
      <c r="I238">
        <f t="shared" si="38"/>
        <v>0.86077802194389641</v>
      </c>
      <c r="J238" t="e">
        <f t="shared" si="35"/>
        <v>#NUM!</v>
      </c>
      <c r="K238">
        <f t="shared" si="39"/>
        <v>3.8172726688823353</v>
      </c>
      <c r="L238">
        <f t="shared" si="40"/>
        <v>0.96926261664026081</v>
      </c>
      <c r="N238">
        <f t="shared" si="42"/>
        <v>3.7581722806098856</v>
      </c>
    </row>
    <row r="239" spans="1:14" x14ac:dyDescent="0.25">
      <c r="A239" s="2">
        <v>42292</v>
      </c>
      <c r="B239" s="7">
        <f t="shared" si="33"/>
        <v>2015</v>
      </c>
      <c r="C239" s="7">
        <f t="shared" si="34"/>
        <v>10</v>
      </c>
      <c r="D239" s="5">
        <v>2.29</v>
      </c>
      <c r="E239" s="5"/>
      <c r="F239">
        <v>46.22</v>
      </c>
      <c r="G239">
        <f t="shared" si="36"/>
        <v>2.3650000000000002</v>
      </c>
      <c r="H239">
        <f t="shared" si="37"/>
        <v>45.48</v>
      </c>
      <c r="I239">
        <f t="shared" si="38"/>
        <v>0.82855181756614826</v>
      </c>
      <c r="J239" t="e">
        <f t="shared" si="35"/>
        <v>#NUM!</v>
      </c>
      <c r="K239">
        <f t="shared" si="39"/>
        <v>3.8334126048462345</v>
      </c>
      <c r="L239">
        <f t="shared" si="40"/>
        <v>0.86077802194389641</v>
      </c>
      <c r="N239">
        <f t="shared" si="42"/>
        <v>3.8172726688823353</v>
      </c>
    </row>
    <row r="240" spans="1:14" x14ac:dyDescent="0.25">
      <c r="A240" s="2">
        <v>42323</v>
      </c>
      <c r="B240" s="7">
        <f t="shared" si="33"/>
        <v>2015</v>
      </c>
      <c r="C240" s="7">
        <f t="shared" si="34"/>
        <v>11</v>
      </c>
      <c r="D240" s="5">
        <v>2.1579999999999999</v>
      </c>
      <c r="E240" s="5"/>
      <c r="F240">
        <v>42.39</v>
      </c>
      <c r="G240">
        <f t="shared" si="36"/>
        <v>2.29</v>
      </c>
      <c r="H240">
        <f t="shared" si="37"/>
        <v>46.22</v>
      </c>
      <c r="I240">
        <f t="shared" si="38"/>
        <v>0.76918186683594292</v>
      </c>
      <c r="J240" t="e">
        <f t="shared" si="35"/>
        <v>#NUM!</v>
      </c>
      <c r="K240">
        <f t="shared" si="39"/>
        <v>3.7469124853645459</v>
      </c>
      <c r="L240">
        <f t="shared" si="40"/>
        <v>0.82855181756614826</v>
      </c>
      <c r="N240">
        <f t="shared" si="42"/>
        <v>3.8334126048462345</v>
      </c>
    </row>
    <row r="241" spans="1:14" x14ac:dyDescent="0.25">
      <c r="A241" s="2">
        <v>42353</v>
      </c>
      <c r="B241" s="7">
        <f t="shared" si="33"/>
        <v>2015</v>
      </c>
      <c r="C241" s="7">
        <f t="shared" si="34"/>
        <v>12</v>
      </c>
      <c r="D241" s="5">
        <v>2.0379999999999998</v>
      </c>
      <c r="E241" s="5"/>
      <c r="F241">
        <v>37.19</v>
      </c>
      <c r="G241">
        <f t="shared" si="36"/>
        <v>2.1579999999999999</v>
      </c>
      <c r="H241">
        <f t="shared" si="37"/>
        <v>42.39</v>
      </c>
      <c r="I241">
        <f t="shared" si="38"/>
        <v>0.71196893480053303</v>
      </c>
      <c r="J241" t="e">
        <f t="shared" si="35"/>
        <v>#NUM!</v>
      </c>
      <c r="K241">
        <f t="shared" si="39"/>
        <v>3.6160399079369787</v>
      </c>
      <c r="L241">
        <f t="shared" si="40"/>
        <v>0.76918186683594292</v>
      </c>
      <c r="N241">
        <f t="shared" si="42"/>
        <v>3.7469124853645459</v>
      </c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9"/>
  <sheetViews>
    <sheetView workbookViewId="0">
      <selection activeCell="R1" sqref="R1:R1048576"/>
    </sheetView>
  </sheetViews>
  <sheetFormatPr defaultRowHeight="15" x14ac:dyDescent="0.25"/>
  <cols>
    <col min="1" max="1" width="17.85546875" customWidth="1"/>
    <col min="4" max="5" width="15.28515625" customWidth="1"/>
    <col min="6" max="6" width="14.85546875" customWidth="1"/>
    <col min="7" max="7" width="11.5703125" customWidth="1"/>
    <col min="8" max="8" width="12.28515625" customWidth="1"/>
    <col min="12" max="12" width="11.140625" customWidth="1"/>
    <col min="13" max="13" width="10.28515625" customWidth="1"/>
    <col min="15" max="15" width="11.140625" customWidth="1"/>
    <col min="16" max="16" width="11.42578125" customWidth="1"/>
  </cols>
  <sheetData>
    <row r="1" spans="1:20" x14ac:dyDescent="0.25">
      <c r="A1" s="17" t="s">
        <v>0</v>
      </c>
      <c r="B1" t="s">
        <v>1</v>
      </c>
      <c r="C1" t="s">
        <v>2</v>
      </c>
      <c r="D1" s="18" t="s">
        <v>11</v>
      </c>
      <c r="E1" s="18" t="s">
        <v>3</v>
      </c>
      <c r="F1" s="18" t="s">
        <v>38</v>
      </c>
      <c r="G1" s="19" t="s">
        <v>39</v>
      </c>
      <c r="H1" s="19" t="s">
        <v>40</v>
      </c>
      <c r="I1" s="15" t="s">
        <v>41</v>
      </c>
      <c r="J1" s="15" t="s">
        <v>21</v>
      </c>
      <c r="K1" t="s">
        <v>15</v>
      </c>
      <c r="L1" s="15" t="s">
        <v>26</v>
      </c>
      <c r="M1" s="15" t="s">
        <v>27</v>
      </c>
      <c r="N1" s="15" t="s">
        <v>24</v>
      </c>
      <c r="O1" s="15" t="s">
        <v>25</v>
      </c>
      <c r="P1" s="15" t="s">
        <v>42</v>
      </c>
      <c r="Q1" s="15" t="s">
        <v>43</v>
      </c>
      <c r="R1" s="15" t="s">
        <v>44</v>
      </c>
      <c r="S1" s="15" t="s">
        <v>36</v>
      </c>
      <c r="T1" s="15" t="s">
        <v>37</v>
      </c>
    </row>
    <row r="2" spans="1:20" x14ac:dyDescent="0.25">
      <c r="A2" s="17">
        <v>35079</v>
      </c>
      <c r="B2">
        <v>1996</v>
      </c>
      <c r="C2">
        <v>1</v>
      </c>
      <c r="D2">
        <v>109.00000000000001</v>
      </c>
      <c r="E2">
        <v>109.00000000000001</v>
      </c>
      <c r="G2">
        <v>18.86</v>
      </c>
      <c r="I2" s="15">
        <v>636.02</v>
      </c>
      <c r="J2" s="15"/>
      <c r="K2" s="20">
        <v>154.4</v>
      </c>
      <c r="L2">
        <f>LN(E2)</f>
        <v>4.6913478822291435</v>
      </c>
      <c r="M2">
        <f>LN(G2)</f>
        <v>2.9370432772053112</v>
      </c>
      <c r="N2">
        <f>LN(K2)</f>
        <v>5.0395466375906759</v>
      </c>
      <c r="P2">
        <f>STANDARDIZE(L2,L$242,L$243)</f>
        <v>-1.4475142242672461</v>
      </c>
      <c r="Q2">
        <f>STANDARDIZE(N2,N$242,N$243)</f>
        <v>-1.7642702768076275</v>
      </c>
      <c r="S2">
        <f>(E2-E$242)/E$243</f>
        <v>-1.2398479199763184</v>
      </c>
      <c r="T2">
        <f>(G2-G$242)/G$243</f>
        <v>-1.1517272619706198</v>
      </c>
    </row>
    <row r="3" spans="1:20" x14ac:dyDescent="0.25">
      <c r="A3" s="17">
        <v>35110</v>
      </c>
      <c r="B3">
        <v>1996</v>
      </c>
      <c r="C3">
        <v>2</v>
      </c>
      <c r="D3">
        <v>108.89999999999999</v>
      </c>
      <c r="E3">
        <v>108.89999999999999</v>
      </c>
      <c r="F3">
        <v>109.00000000000001</v>
      </c>
      <c r="G3">
        <v>19.09</v>
      </c>
      <c r="H3">
        <v>18.86</v>
      </c>
      <c r="I3" s="15">
        <v>640.42999999999995</v>
      </c>
      <c r="J3" s="15">
        <v>636.02</v>
      </c>
      <c r="K3" s="20">
        <v>154.9</v>
      </c>
      <c r="L3">
        <f>LN(E3)</f>
        <v>4.6904300299389146</v>
      </c>
      <c r="M3">
        <f>LN(G3)</f>
        <v>2.9491646377376561</v>
      </c>
      <c r="N3">
        <f t="shared" ref="N3:N66" si="0">LN(K3)</f>
        <v>5.0427797474228226</v>
      </c>
      <c r="O3">
        <f>LN(H3)</f>
        <v>2.9370432772053112</v>
      </c>
      <c r="P3">
        <f>STANDARDIZE(L3,L$242,L$243)</f>
        <v>-1.449632697274132</v>
      </c>
      <c r="Q3">
        <f>STANDARDIZE(N3,N$242,N$243)</f>
        <v>-1.7405184515915304</v>
      </c>
      <c r="R3">
        <f>STANDARDIZE(O3,O$242,O$243)</f>
        <v>-1.3765776094254081</v>
      </c>
      <c r="S3">
        <f>(E3-E$242)/E$243</f>
        <v>-1.2409320743006951</v>
      </c>
      <c r="T3">
        <f>(G3-G$242)/G$243</f>
        <v>-1.1443530440613974</v>
      </c>
    </row>
    <row r="4" spans="1:20" x14ac:dyDescent="0.25">
      <c r="A4" s="17">
        <v>35139</v>
      </c>
      <c r="B4">
        <v>1996</v>
      </c>
      <c r="C4">
        <v>3</v>
      </c>
      <c r="D4">
        <v>113.7</v>
      </c>
      <c r="E4">
        <v>113.7</v>
      </c>
      <c r="F4">
        <v>108.89999999999999</v>
      </c>
      <c r="G4">
        <v>21.33</v>
      </c>
      <c r="H4">
        <v>19.09</v>
      </c>
      <c r="I4" s="15">
        <v>645.5</v>
      </c>
      <c r="J4" s="15">
        <v>640.42999999999995</v>
      </c>
      <c r="K4" s="20">
        <v>155.69999999999999</v>
      </c>
      <c r="L4">
        <f>LN(E4)</f>
        <v>4.7335634007564904</v>
      </c>
      <c r="M4">
        <f>LN(G4)</f>
        <v>3.0601145324832593</v>
      </c>
      <c r="N4">
        <f t="shared" si="0"/>
        <v>5.0479310788399525</v>
      </c>
      <c r="O4">
        <f>LN(H4)</f>
        <v>2.9491646377376561</v>
      </c>
      <c r="P4">
        <f>STANDARDIZE(L4,L$242,L$243)</f>
        <v>-1.3500775915716159</v>
      </c>
      <c r="Q4">
        <f>STANDARDIZE(N4,N$242,N$243)</f>
        <v>-1.7026745397536773</v>
      </c>
      <c r="R4">
        <f>STANDARDIZE(O4,O$242,O$243)</f>
        <v>-1.3576364531178213</v>
      </c>
      <c r="S4">
        <f>(E4-E$242)/E$243</f>
        <v>-1.1888926667306237</v>
      </c>
      <c r="T4">
        <f>(G4-G$242)/G$243</f>
        <v>-1.0725345739889718</v>
      </c>
    </row>
    <row r="5" spans="1:20" x14ac:dyDescent="0.25">
      <c r="A5" s="17">
        <v>35170</v>
      </c>
      <c r="B5">
        <v>1996</v>
      </c>
      <c r="C5">
        <v>4</v>
      </c>
      <c r="D5">
        <v>123.10000000000001</v>
      </c>
      <c r="E5">
        <v>123.10000000000001</v>
      </c>
      <c r="F5">
        <v>113.7</v>
      </c>
      <c r="G5">
        <v>23.5</v>
      </c>
      <c r="H5">
        <v>21.33</v>
      </c>
      <c r="I5" s="15">
        <v>654.16999999999996</v>
      </c>
      <c r="J5" s="15">
        <v>645.5</v>
      </c>
      <c r="K5" s="20">
        <v>156.30000000000001</v>
      </c>
      <c r="L5">
        <f>LN(E5)</f>
        <v>4.8129970331904079</v>
      </c>
      <c r="M5">
        <f>LN(G5)</f>
        <v>3.1570004211501135</v>
      </c>
      <c r="N5">
        <f t="shared" si="0"/>
        <v>5.051777237427431</v>
      </c>
      <c r="O5">
        <f>LN(H5)</f>
        <v>3.0601145324832593</v>
      </c>
      <c r="P5">
        <f>STANDARDIZE(L5,L$242,L$243)</f>
        <v>-1.1667387167422199</v>
      </c>
      <c r="Q5">
        <f>STANDARDIZE(N5,N$242,N$243)</f>
        <v>-1.674418992844984</v>
      </c>
      <c r="R5">
        <f>STANDARDIZE(O5,O$242,O$243)</f>
        <v>-1.1842632337437244</v>
      </c>
      <c r="S5">
        <f>(E5-E$242)/E$243</f>
        <v>-1.086982160239234</v>
      </c>
      <c r="T5">
        <f>(G5-G$242)/G$243</f>
        <v>-1.0029604311063092</v>
      </c>
    </row>
    <row r="6" spans="1:20" x14ac:dyDescent="0.25">
      <c r="A6" s="17">
        <v>35200</v>
      </c>
      <c r="B6">
        <v>1996</v>
      </c>
      <c r="C6">
        <v>5</v>
      </c>
      <c r="D6">
        <v>127.89999999999999</v>
      </c>
      <c r="E6">
        <v>127.89999999999999</v>
      </c>
      <c r="F6">
        <v>123.10000000000001</v>
      </c>
      <c r="G6">
        <v>21.17</v>
      </c>
      <c r="H6">
        <v>23.5</v>
      </c>
      <c r="I6" s="15">
        <v>669.12</v>
      </c>
      <c r="J6" s="15">
        <v>654.16999999999996</v>
      </c>
      <c r="K6" s="20">
        <v>156.6</v>
      </c>
      <c r="L6">
        <f>LN(E6)</f>
        <v>4.8512487085847971</v>
      </c>
      <c r="M6">
        <f>LN(G6)</f>
        <v>3.0525850851467737</v>
      </c>
      <c r="N6">
        <f t="shared" si="0"/>
        <v>5.0536947835567023</v>
      </c>
      <c r="O6">
        <f>LN(H6)</f>
        <v>3.1570004211501135</v>
      </c>
      <c r="P6">
        <f>STANDARDIZE(L6,L$242,L$243)</f>
        <v>-1.0784509359589241</v>
      </c>
      <c r="Q6">
        <f>STANDARDIZE(N6,N$242,N$243)</f>
        <v>-1.6603318684134538</v>
      </c>
      <c r="R6">
        <f>STANDARDIZE(O6,O$242,O$243)</f>
        <v>-1.0328667996271563</v>
      </c>
      <c r="S6">
        <f>(E6-E$242)/E$243</f>
        <v>-1.0349427526691628</v>
      </c>
      <c r="T6">
        <f>(G6-G$242)/G$243</f>
        <v>-1.0776644647084306</v>
      </c>
    </row>
    <row r="7" spans="1:20" x14ac:dyDescent="0.25">
      <c r="A7" s="17">
        <v>35231</v>
      </c>
      <c r="B7">
        <v>1996</v>
      </c>
      <c r="C7">
        <v>6</v>
      </c>
      <c r="D7">
        <v>125.6</v>
      </c>
      <c r="E7">
        <v>125.6</v>
      </c>
      <c r="F7">
        <v>127.89999999999999</v>
      </c>
      <c r="G7">
        <v>20.420000000000002</v>
      </c>
      <c r="H7">
        <v>21.17</v>
      </c>
      <c r="I7" s="15">
        <v>670.63</v>
      </c>
      <c r="J7" s="15">
        <v>669.12</v>
      </c>
      <c r="K7" s="20">
        <v>156.69999999999999</v>
      </c>
      <c r="L7">
        <f>LN(E7)</f>
        <v>4.833102254034098</v>
      </c>
      <c r="M7">
        <f>LN(G7)</f>
        <v>3.0165148127365198</v>
      </c>
      <c r="N7">
        <f t="shared" si="0"/>
        <v>5.054333149361975</v>
      </c>
      <c r="O7">
        <f>LN(H7)</f>
        <v>3.0525850851467737</v>
      </c>
      <c r="P7">
        <f>STANDARDIZE(L7,L$242,L$243)</f>
        <v>-1.1203343354400659</v>
      </c>
      <c r="Q7">
        <f>STANDARDIZE(N7,N$242,N$243)</f>
        <v>-1.655642156706165</v>
      </c>
      <c r="R7">
        <f>STANDARDIZE(O7,O$242,O$243)</f>
        <v>-1.1960289458953888</v>
      </c>
      <c r="S7">
        <f>(E7-E$242)/E$243</f>
        <v>-1.0598783021298219</v>
      </c>
      <c r="T7">
        <f>(G7-G$242)/G$243</f>
        <v>-1.1017108274558947</v>
      </c>
    </row>
    <row r="8" spans="1:20" x14ac:dyDescent="0.25">
      <c r="A8" s="17">
        <v>35261</v>
      </c>
      <c r="B8">
        <v>1996</v>
      </c>
      <c r="C8">
        <v>7</v>
      </c>
      <c r="D8">
        <v>122.7</v>
      </c>
      <c r="E8">
        <v>122.7</v>
      </c>
      <c r="F8">
        <v>125.6</v>
      </c>
      <c r="G8">
        <v>21.3</v>
      </c>
      <c r="H8">
        <v>20.420000000000002</v>
      </c>
      <c r="I8" s="15">
        <v>639.95000000000005</v>
      </c>
      <c r="J8" s="15">
        <v>670.63</v>
      </c>
      <c r="K8" s="20">
        <v>157</v>
      </c>
      <c r="L8">
        <f>LN(E8)</f>
        <v>4.8097423517168654</v>
      </c>
      <c r="M8">
        <f>LN(G8)</f>
        <v>3.0587070727153796</v>
      </c>
      <c r="N8">
        <f t="shared" si="0"/>
        <v>5.0562458053483077</v>
      </c>
      <c r="O8">
        <f>LN(H8)</f>
        <v>3.0165148127365198</v>
      </c>
      <c r="P8">
        <f>STANDARDIZE(L8,L$242,L$243)</f>
        <v>-1.1742507695214224</v>
      </c>
      <c r="Q8">
        <f>STANDARDIZE(N8,N$242,N$243)</f>
        <v>-1.6415909573827778</v>
      </c>
      <c r="R8">
        <f>STANDARDIZE(O8,O$242,O$243)</f>
        <v>-1.2523933008666603</v>
      </c>
      <c r="S8">
        <f>(E8-E$242)/E$243</f>
        <v>-1.0913187775367401</v>
      </c>
      <c r="T8">
        <f>(G8-G$242)/G$243</f>
        <v>-1.0734964284988704</v>
      </c>
    </row>
    <row r="9" spans="1:20" x14ac:dyDescent="0.25">
      <c r="A9" s="17">
        <v>35292</v>
      </c>
      <c r="B9">
        <v>1996</v>
      </c>
      <c r="C9">
        <v>8</v>
      </c>
      <c r="D9">
        <v>120.7</v>
      </c>
      <c r="E9">
        <v>120.7</v>
      </c>
      <c r="F9">
        <v>122.7</v>
      </c>
      <c r="G9">
        <v>21.9</v>
      </c>
      <c r="H9">
        <v>21.3</v>
      </c>
      <c r="I9" s="15">
        <v>651.99</v>
      </c>
      <c r="J9" s="15">
        <v>639.95000000000005</v>
      </c>
      <c r="K9" s="20">
        <v>157.30000000000001</v>
      </c>
      <c r="L9">
        <f>LN(E9)</f>
        <v>4.7933081281034857</v>
      </c>
      <c r="M9">
        <f>LN(G9)</f>
        <v>3.0864866368224551</v>
      </c>
      <c r="N9">
        <f t="shared" si="0"/>
        <v>5.0581548100642326</v>
      </c>
      <c r="O9">
        <f>LN(H9)</f>
        <v>3.0587070727153796</v>
      </c>
      <c r="P9">
        <f>STANDARDIZE(L9,L$242,L$243)</f>
        <v>-1.2121822095632502</v>
      </c>
      <c r="Q9">
        <f>STANDARDIZE(N9,N$242,N$243)</f>
        <v>-1.6275665818733178</v>
      </c>
      <c r="R9">
        <f>STANDARDIZE(O9,O$242,O$243)</f>
        <v>-1.1864625673407172</v>
      </c>
      <c r="S9">
        <f>(E9-E$242)/E$243</f>
        <v>-1.1130018640242698</v>
      </c>
      <c r="T9">
        <f>(G9-G$242)/G$243</f>
        <v>-1.0542593383008991</v>
      </c>
    </row>
    <row r="10" spans="1:20" x14ac:dyDescent="0.25">
      <c r="A10" s="17">
        <v>35323</v>
      </c>
      <c r="B10">
        <v>1996</v>
      </c>
      <c r="C10">
        <v>9</v>
      </c>
      <c r="D10">
        <v>120.19999999999999</v>
      </c>
      <c r="E10">
        <v>120.19999999999999</v>
      </c>
      <c r="F10">
        <v>120.7</v>
      </c>
      <c r="G10">
        <v>23.97</v>
      </c>
      <c r="H10">
        <v>21.9</v>
      </c>
      <c r="I10" s="15">
        <v>687.31</v>
      </c>
      <c r="J10" s="15">
        <v>651.99</v>
      </c>
      <c r="K10" s="20">
        <v>157.80000000000001</v>
      </c>
      <c r="L10">
        <f>LN(E10)</f>
        <v>4.7891570221011071</v>
      </c>
      <c r="M10">
        <f>LN(G10)</f>
        <v>3.1768030484462928</v>
      </c>
      <c r="N10">
        <f t="shared" si="0"/>
        <v>5.0613284084117742</v>
      </c>
      <c r="O10">
        <f>LN(H10)</f>
        <v>3.0864866368224551</v>
      </c>
      <c r="P10">
        <f>STANDARDIZE(L10,L$242,L$243)</f>
        <v>-1.2217632784436994</v>
      </c>
      <c r="Q10">
        <f>STANDARDIZE(N10,N$242,N$243)</f>
        <v>-1.6042519537999338</v>
      </c>
      <c r="R10">
        <f>STANDARDIZE(O10,O$242,O$243)</f>
        <v>-1.1430534909004382</v>
      </c>
      <c r="S10">
        <f>(E10-E$242)/E$243</f>
        <v>-1.1184226356461524</v>
      </c>
      <c r="T10">
        <f>(G10-G$242)/G$243</f>
        <v>-0.98789137711789843</v>
      </c>
    </row>
    <row r="11" spans="1:20" x14ac:dyDescent="0.25">
      <c r="A11" s="17">
        <v>35353</v>
      </c>
      <c r="B11">
        <v>1996</v>
      </c>
      <c r="C11">
        <v>10</v>
      </c>
      <c r="D11">
        <v>120.39999999999999</v>
      </c>
      <c r="E11">
        <v>120.39999999999999</v>
      </c>
      <c r="F11">
        <v>120.19999999999999</v>
      </c>
      <c r="G11">
        <v>24.88</v>
      </c>
      <c r="H11">
        <v>23.97</v>
      </c>
      <c r="I11" s="15">
        <v>705.27</v>
      </c>
      <c r="J11" s="15">
        <v>687.31</v>
      </c>
      <c r="K11" s="20">
        <v>158.30000000000001</v>
      </c>
      <c r="L11">
        <f>LN(E11)</f>
        <v>4.7908195328747203</v>
      </c>
      <c r="M11">
        <f>LN(G11)</f>
        <v>3.2140642678709788</v>
      </c>
      <c r="N11">
        <f t="shared" si="0"/>
        <v>5.0644919668869663</v>
      </c>
      <c r="O11">
        <f>LN(H11)</f>
        <v>3.1768030484462928</v>
      </c>
      <c r="P11">
        <f>STANDARDIZE(L11,L$242,L$243)</f>
        <v>-1.2179260769298499</v>
      </c>
      <c r="Q11">
        <f>STANDARDIZE(N11,N$242,N$243)</f>
        <v>-1.5810110829774993</v>
      </c>
      <c r="R11">
        <f>STANDARDIZE(O11,O$242,O$243)</f>
        <v>-1.0019226941435408</v>
      </c>
      <c r="S11">
        <f>(E11-E$242)/E$243</f>
        <v>-1.1162543269973992</v>
      </c>
      <c r="T11">
        <f>(G11-G$242)/G$243</f>
        <v>-0.95871512365097533</v>
      </c>
    </row>
    <row r="12" spans="1:20" x14ac:dyDescent="0.25">
      <c r="A12" s="17">
        <v>35384</v>
      </c>
      <c r="B12">
        <v>1996</v>
      </c>
      <c r="C12">
        <v>11</v>
      </c>
      <c r="D12">
        <v>123.2</v>
      </c>
      <c r="E12">
        <v>123.2</v>
      </c>
      <c r="F12">
        <v>120.39999999999999</v>
      </c>
      <c r="G12">
        <v>23.71</v>
      </c>
      <c r="H12">
        <v>24.88</v>
      </c>
      <c r="I12" s="15">
        <v>757.02</v>
      </c>
      <c r="J12" s="15">
        <v>705.27</v>
      </c>
      <c r="K12" s="20">
        <v>158.6</v>
      </c>
      <c r="L12">
        <f>LN(E12)</f>
        <v>4.8138090510994198</v>
      </c>
      <c r="M12">
        <f>LN(G12)</f>
        <v>3.1658969000773141</v>
      </c>
      <c r="N12">
        <f t="shared" si="0"/>
        <v>5.0663853092007471</v>
      </c>
      <c r="O12">
        <f>LN(H12)</f>
        <v>3.2140642678709788</v>
      </c>
      <c r="P12">
        <f>STANDARDIZE(L12,L$242,L$243)</f>
        <v>-1.1648645175495365</v>
      </c>
      <c r="Q12">
        <f>STANDARDIZE(N12,N$242,N$243)</f>
        <v>-1.5671017702582026</v>
      </c>
      <c r="R12">
        <f>STANDARDIZE(O12,O$242,O$243)</f>
        <v>-0.94369733409002488</v>
      </c>
      <c r="S12">
        <f>(E12-E$242)/E$243</f>
        <v>-1.0858980059148575</v>
      </c>
      <c r="T12">
        <f>(G12-G$242)/G$243</f>
        <v>-0.99622744953701914</v>
      </c>
    </row>
    <row r="13" spans="1:20" x14ac:dyDescent="0.25">
      <c r="A13" s="17">
        <v>35414</v>
      </c>
      <c r="B13">
        <v>1996</v>
      </c>
      <c r="C13">
        <v>12</v>
      </c>
      <c r="D13">
        <v>123.50000000000001</v>
      </c>
      <c r="E13">
        <v>123.50000000000001</v>
      </c>
      <c r="F13">
        <v>123.2</v>
      </c>
      <c r="G13">
        <v>25.23</v>
      </c>
      <c r="H13">
        <v>23.71</v>
      </c>
      <c r="I13" s="15">
        <v>740.74</v>
      </c>
      <c r="J13" s="15">
        <v>757.02</v>
      </c>
      <c r="K13" s="20">
        <v>158.6</v>
      </c>
      <c r="L13">
        <f>LN(E13)</f>
        <v>4.816241156068032</v>
      </c>
      <c r="M13">
        <f>LN(G13)</f>
        <v>3.2280337626529665</v>
      </c>
      <c r="N13">
        <f t="shared" si="0"/>
        <v>5.0663853092007471</v>
      </c>
      <c r="O13">
        <f>LN(H13)</f>
        <v>3.1658969000773141</v>
      </c>
      <c r="P13">
        <f>STANDARDIZE(L13,L$242,L$243)</f>
        <v>-1.1592510340067399</v>
      </c>
      <c r="Q13">
        <f>STANDARDIZE(N13,N$242,N$243)</f>
        <v>-1.5671017702582026</v>
      </c>
      <c r="R13">
        <f>STANDARDIZE(O13,O$242,O$243)</f>
        <v>-1.0189649280098902</v>
      </c>
      <c r="S13">
        <f>(E13-E$242)/E$243</f>
        <v>-1.0826455429417281</v>
      </c>
      <c r="T13">
        <f>(G13-G$242)/G$243</f>
        <v>-0.9474934877021588</v>
      </c>
    </row>
    <row r="14" spans="1:20" x14ac:dyDescent="0.25">
      <c r="A14" s="17">
        <v>35445</v>
      </c>
      <c r="B14">
        <v>1997</v>
      </c>
      <c r="C14">
        <v>1</v>
      </c>
      <c r="D14">
        <v>123.6</v>
      </c>
      <c r="E14">
        <v>123.6</v>
      </c>
      <c r="F14">
        <v>123.50000000000001</v>
      </c>
      <c r="G14">
        <v>25.13</v>
      </c>
      <c r="H14">
        <v>25.23</v>
      </c>
      <c r="I14" s="15">
        <v>786.16</v>
      </c>
      <c r="J14" s="15">
        <v>740.74</v>
      </c>
      <c r="K14" s="20">
        <v>159.1</v>
      </c>
      <c r="L14">
        <f>LN(E14)</f>
        <v>4.8170505450235908</v>
      </c>
      <c r="M14">
        <f>LN(G14)</f>
        <v>3.2240623515555007</v>
      </c>
      <c r="N14">
        <f t="shared" si="0"/>
        <v>5.0695329353437408</v>
      </c>
      <c r="O14">
        <f>LN(H14)</f>
        <v>3.2280337626529665</v>
      </c>
      <c r="P14">
        <f>STANDARDIZE(L14,L$242,L$243)</f>
        <v>-1.1573829026388973</v>
      </c>
      <c r="Q14">
        <f>STANDARDIZE(N14,N$242,N$243)</f>
        <v>-1.5439779452490279</v>
      </c>
      <c r="R14">
        <f>STANDARDIZE(O14,O$242,O$243)</f>
        <v>-0.92186823466693746</v>
      </c>
      <c r="S14">
        <f>(E14-E$242)/E$243</f>
        <v>-1.0815613886173516</v>
      </c>
      <c r="T14">
        <f>(G14-G$242)/G$243</f>
        <v>-0.95069966940182071</v>
      </c>
    </row>
    <row r="15" spans="1:20" x14ac:dyDescent="0.25">
      <c r="A15" s="17">
        <v>35476</v>
      </c>
      <c r="B15">
        <v>1997</v>
      </c>
      <c r="C15">
        <v>2</v>
      </c>
      <c r="D15">
        <v>123</v>
      </c>
      <c r="E15">
        <v>123</v>
      </c>
      <c r="F15">
        <v>123.6</v>
      </c>
      <c r="G15">
        <v>22.18</v>
      </c>
      <c r="H15">
        <v>25.13</v>
      </c>
      <c r="I15" s="15">
        <v>790.82</v>
      </c>
      <c r="J15" s="15">
        <v>786.16</v>
      </c>
      <c r="K15" s="20">
        <v>159.6</v>
      </c>
      <c r="L15">
        <f>LN(E15)</f>
        <v>4.8121843553724171</v>
      </c>
      <c r="M15">
        <f>LN(G15)</f>
        <v>3.099190981922221</v>
      </c>
      <c r="N15">
        <f t="shared" si="0"/>
        <v>5.0726706850157086</v>
      </c>
      <c r="O15">
        <f>LN(H15)</f>
        <v>3.2240623515555007</v>
      </c>
      <c r="P15">
        <f>STANDARDIZE(L15,L$242,L$243)</f>
        <v>-1.1686144390550979</v>
      </c>
      <c r="Q15">
        <f>STANDARDIZE(N15,N$242,N$243)</f>
        <v>-1.5209266770739041</v>
      </c>
      <c r="R15">
        <f>STANDARDIZE(O15,O$242,O$243)</f>
        <v>-0.92807406594784492</v>
      </c>
      <c r="S15">
        <f>(E15-E$242)/E$243</f>
        <v>-1.0880663145636105</v>
      </c>
      <c r="T15">
        <f>(G15-G$242)/G$243</f>
        <v>-1.0452820295418459</v>
      </c>
    </row>
    <row r="16" spans="1:20" x14ac:dyDescent="0.25">
      <c r="A16" s="17">
        <v>35504</v>
      </c>
      <c r="B16">
        <v>1997</v>
      </c>
      <c r="C16">
        <v>3</v>
      </c>
      <c r="D16">
        <v>120.5</v>
      </c>
      <c r="E16">
        <v>120.5</v>
      </c>
      <c r="F16">
        <v>123</v>
      </c>
      <c r="G16">
        <v>20.97</v>
      </c>
      <c r="H16">
        <v>22.18</v>
      </c>
      <c r="I16" s="15">
        <v>757.12</v>
      </c>
      <c r="J16" s="15">
        <v>790.82</v>
      </c>
      <c r="K16" s="20">
        <v>160</v>
      </c>
      <c r="L16">
        <f>LN(E16)</f>
        <v>4.7916497529307094</v>
      </c>
      <c r="M16">
        <f>LN(G16)</f>
        <v>3.0430928449138284</v>
      </c>
      <c r="N16">
        <f t="shared" si="0"/>
        <v>5.0751738152338266</v>
      </c>
      <c r="O16">
        <f>LN(H16)</f>
        <v>3.099190981922221</v>
      </c>
      <c r="P16">
        <f>STANDARDIZE(L16,L$242,L$243)</f>
        <v>-1.2160098657953224</v>
      </c>
      <c r="Q16">
        <f>STANDARDIZE(N16,N$242,N$243)</f>
        <v>-1.502537598285822</v>
      </c>
      <c r="R16">
        <f>STANDARDIZE(O16,O$242,O$243)</f>
        <v>-1.1232013475970464</v>
      </c>
      <c r="S16">
        <f>(E16-E$242)/E$243</f>
        <v>-1.1151701726730228</v>
      </c>
      <c r="T16">
        <f>(G16-G$242)/G$243</f>
        <v>-1.0840768281077544</v>
      </c>
    </row>
    <row r="17" spans="1:20" x14ac:dyDescent="0.25">
      <c r="A17" s="17">
        <v>35535</v>
      </c>
      <c r="B17">
        <v>1997</v>
      </c>
      <c r="C17">
        <v>4</v>
      </c>
      <c r="D17">
        <v>119.9</v>
      </c>
      <c r="E17">
        <v>119.9</v>
      </c>
      <c r="F17">
        <v>120.5</v>
      </c>
      <c r="G17">
        <v>19.7</v>
      </c>
      <c r="H17">
        <v>20.97</v>
      </c>
      <c r="I17" s="15">
        <v>801.34</v>
      </c>
      <c r="J17" s="15">
        <v>757.12</v>
      </c>
      <c r="K17" s="20">
        <v>160.19999999999999</v>
      </c>
      <c r="L17">
        <f>LN(E17)</f>
        <v>4.7866580620334682</v>
      </c>
      <c r="M17">
        <f>LN(G17)</f>
        <v>2.9806186357439426</v>
      </c>
      <c r="N17">
        <f t="shared" si="0"/>
        <v>5.0764230346342591</v>
      </c>
      <c r="O17">
        <f>LN(H17)</f>
        <v>3.0430928449138284</v>
      </c>
      <c r="P17">
        <f>STANDARDIZE(L17,L$242,L$243)</f>
        <v>-1.2275310686480017</v>
      </c>
      <c r="Q17">
        <f>STANDARDIZE(N17,N$242,N$243)</f>
        <v>-1.493360291483371</v>
      </c>
      <c r="R17">
        <f>STANDARDIZE(O17,O$242,O$243)</f>
        <v>-1.2108617697753166</v>
      </c>
      <c r="S17">
        <f>(E17-E$242)/E$243</f>
        <v>-1.1216750986192816</v>
      </c>
      <c r="T17">
        <f>(G17-G$242)/G$243</f>
        <v>-1.1247953356934601</v>
      </c>
    </row>
    <row r="18" spans="1:20" x14ac:dyDescent="0.25">
      <c r="A18" s="17">
        <v>35565</v>
      </c>
      <c r="B18">
        <v>1997</v>
      </c>
      <c r="C18">
        <v>5</v>
      </c>
      <c r="D18">
        <v>120</v>
      </c>
      <c r="E18">
        <v>120</v>
      </c>
      <c r="F18">
        <v>119.9</v>
      </c>
      <c r="G18">
        <v>20.82</v>
      </c>
      <c r="H18">
        <v>19.7</v>
      </c>
      <c r="I18" s="15">
        <v>848.28</v>
      </c>
      <c r="J18" s="15">
        <v>801.34</v>
      </c>
      <c r="K18" s="20">
        <v>160.1</v>
      </c>
      <c r="L18">
        <f>LN(E18)</f>
        <v>4.7874917427820458</v>
      </c>
      <c r="M18">
        <f>LN(G18)</f>
        <v>3.0359140631868229</v>
      </c>
      <c r="N18">
        <f t="shared" si="0"/>
        <v>5.0757986200026686</v>
      </c>
      <c r="O18">
        <f>LN(H18)</f>
        <v>2.9806186357439426</v>
      </c>
      <c r="P18">
        <f>STANDARDIZE(L18,L$242,L$243)</f>
        <v>-1.2256068699713478</v>
      </c>
      <c r="Q18">
        <f>STANDARDIZE(N18,N$242,N$243)</f>
        <v>-1.4979475118259802</v>
      </c>
      <c r="R18">
        <f>STANDARDIZE(O18,O$242,O$243)</f>
        <v>-1.3084856097660531</v>
      </c>
      <c r="S18">
        <f>(E18-E$242)/E$243</f>
        <v>-1.1205909442949051</v>
      </c>
      <c r="T18">
        <f>(G18-G$242)/G$243</f>
        <v>-1.0888861006572472</v>
      </c>
    </row>
    <row r="19" spans="1:20" x14ac:dyDescent="0.25">
      <c r="A19" s="17">
        <v>35596</v>
      </c>
      <c r="B19">
        <v>1997</v>
      </c>
      <c r="C19">
        <v>6</v>
      </c>
      <c r="D19">
        <v>119.8</v>
      </c>
      <c r="E19">
        <v>119.8</v>
      </c>
      <c r="F19">
        <v>120</v>
      </c>
      <c r="G19">
        <v>19.260000000000002</v>
      </c>
      <c r="H19">
        <v>20.82</v>
      </c>
      <c r="I19" s="15">
        <v>885.14</v>
      </c>
      <c r="J19" s="15">
        <v>848.28</v>
      </c>
      <c r="K19" s="20">
        <v>160.30000000000001</v>
      </c>
      <c r="L19">
        <f>LN(E19)</f>
        <v>4.7858236856813487</v>
      </c>
      <c r="M19">
        <f>LN(G19)</f>
        <v>2.9580304063699794</v>
      </c>
      <c r="N19">
        <f t="shared" si="0"/>
        <v>5.0770470596155075</v>
      </c>
      <c r="O19">
        <f>LN(H19)</f>
        <v>3.0359140631868229</v>
      </c>
      <c r="P19">
        <f>STANDARDIZE(L19,L$242,L$243)</f>
        <v>-1.2294568728306206</v>
      </c>
      <c r="Q19">
        <f>STANDARDIZE(N19,N$242,N$243)</f>
        <v>-1.4887759336809492</v>
      </c>
      <c r="R19">
        <f>STANDARDIZE(O19,O$242,O$243)</f>
        <v>-1.2220795226361789</v>
      </c>
      <c r="S19">
        <f>(E19-E$242)/E$243</f>
        <v>-1.1227592529436581</v>
      </c>
      <c r="T19">
        <f>(G19-G$242)/G$243</f>
        <v>-1.1389025351719722</v>
      </c>
    </row>
    <row r="20" spans="1:20" x14ac:dyDescent="0.25">
      <c r="A20" s="17">
        <v>35626</v>
      </c>
      <c r="B20">
        <v>1997</v>
      </c>
      <c r="C20">
        <v>7</v>
      </c>
      <c r="D20">
        <v>117.39999999999999</v>
      </c>
      <c r="E20">
        <v>117.39999999999999</v>
      </c>
      <c r="F20">
        <v>119.8</v>
      </c>
      <c r="G20">
        <v>19.66</v>
      </c>
      <c r="H20">
        <v>19.260000000000002</v>
      </c>
      <c r="I20" s="15">
        <v>954.29</v>
      </c>
      <c r="J20" s="15">
        <v>885.14</v>
      </c>
      <c r="K20" s="20">
        <v>160.5</v>
      </c>
      <c r="L20">
        <f>LN(E20)</f>
        <v>4.7655869073939963</v>
      </c>
      <c r="M20">
        <f>LN(G20)</f>
        <v>2.9785861147190205</v>
      </c>
      <c r="N20">
        <f t="shared" si="0"/>
        <v>5.0782939425700704</v>
      </c>
      <c r="O20">
        <f>LN(H20)</f>
        <v>2.9580304063699794</v>
      </c>
      <c r="P20">
        <f>STANDARDIZE(L20,L$242,L$243)</f>
        <v>-1.2761648987346572</v>
      </c>
      <c r="Q20">
        <f>STANDARDIZE(N20,N$242,N$243)</f>
        <v>-1.4796157914218648</v>
      </c>
      <c r="R20">
        <f>STANDARDIZE(O20,O$242,O$243)</f>
        <v>-1.3437825702138659</v>
      </c>
      <c r="S20">
        <f>(E20-E$242)/E$243</f>
        <v>-1.1487789567286939</v>
      </c>
      <c r="T20">
        <f>(G20-G$242)/G$243</f>
        <v>-1.1260778083733249</v>
      </c>
    </row>
    <row r="21" spans="1:20" x14ac:dyDescent="0.25">
      <c r="A21" s="17">
        <v>35657</v>
      </c>
      <c r="B21">
        <v>1997</v>
      </c>
      <c r="C21">
        <v>8</v>
      </c>
      <c r="D21">
        <v>122.39999999999999</v>
      </c>
      <c r="E21">
        <v>122.39999999999999</v>
      </c>
      <c r="F21">
        <v>117.39999999999999</v>
      </c>
      <c r="G21">
        <v>19.95</v>
      </c>
      <c r="H21">
        <v>19.66</v>
      </c>
      <c r="I21" s="15">
        <v>899.47</v>
      </c>
      <c r="J21" s="15">
        <v>954.29</v>
      </c>
      <c r="K21" s="20">
        <v>160.80000000000001</v>
      </c>
      <c r="L21">
        <f>LN(E21)</f>
        <v>4.8072943700782256</v>
      </c>
      <c r="M21">
        <f>LN(G21)</f>
        <v>2.9932291433358724</v>
      </c>
      <c r="N21">
        <f t="shared" si="0"/>
        <v>5.080161356744866</v>
      </c>
      <c r="O21">
        <f>LN(H21)</f>
        <v>2.9785861147190205</v>
      </c>
      <c r="P21">
        <f>STANDARDIZE(L21,L$242,L$243)</f>
        <v>-1.1799008976281109</v>
      </c>
      <c r="Q21">
        <f>STANDARDIZE(N21,N$242,N$243)</f>
        <v>-1.4658969580420669</v>
      </c>
      <c r="R21">
        <f>STANDARDIZE(O21,O$242,O$243)</f>
        <v>-1.3116616804991015</v>
      </c>
      <c r="S21">
        <f>(E21-E$242)/E$243</f>
        <v>-1.0945712405098695</v>
      </c>
      <c r="T21">
        <f>(G21-G$242)/G$243</f>
        <v>-1.1167798814443053</v>
      </c>
    </row>
    <row r="22" spans="1:20" x14ac:dyDescent="0.25">
      <c r="A22" s="17">
        <v>35688</v>
      </c>
      <c r="B22">
        <v>1997</v>
      </c>
      <c r="C22">
        <v>9</v>
      </c>
      <c r="D22">
        <v>123.10000000000001</v>
      </c>
      <c r="E22">
        <v>123.10000000000001</v>
      </c>
      <c r="F22">
        <v>122.39999999999999</v>
      </c>
      <c r="G22">
        <v>19.8</v>
      </c>
      <c r="H22">
        <v>19.95</v>
      </c>
      <c r="I22" s="15">
        <v>947.28</v>
      </c>
      <c r="J22" s="15">
        <v>899.47</v>
      </c>
      <c r="K22" s="20">
        <v>161.19999999999999</v>
      </c>
      <c r="L22">
        <f>LN(E22)</f>
        <v>4.8129970331904079</v>
      </c>
      <c r="M22">
        <f>LN(G22)</f>
        <v>2.9856819377004897</v>
      </c>
      <c r="N22">
        <f t="shared" si="0"/>
        <v>5.0826458300725275</v>
      </c>
      <c r="O22">
        <f>LN(H22)</f>
        <v>2.9932291433358724</v>
      </c>
      <c r="P22">
        <f>STANDARDIZE(L22,L$242,L$243)</f>
        <v>-1.1667387167422199</v>
      </c>
      <c r="Q22">
        <f>STANDARDIZE(N22,N$242,N$243)</f>
        <v>-1.447644940852324</v>
      </c>
      <c r="R22">
        <f>STANDARDIZE(O22,O$242,O$243)</f>
        <v>-1.288780099416833</v>
      </c>
      <c r="S22">
        <f>(E22-E$242)/E$243</f>
        <v>-1.086982160239234</v>
      </c>
      <c r="T22">
        <f>(G22-G$242)/G$243</f>
        <v>-1.1215891539937983</v>
      </c>
    </row>
    <row r="23" spans="1:20" x14ac:dyDescent="0.25">
      <c r="A23" s="17">
        <v>35718</v>
      </c>
      <c r="B23">
        <v>1997</v>
      </c>
      <c r="C23">
        <v>10</v>
      </c>
      <c r="D23">
        <v>119.7</v>
      </c>
      <c r="E23">
        <v>119.7</v>
      </c>
      <c r="F23">
        <v>123.10000000000001</v>
      </c>
      <c r="G23">
        <v>21.33</v>
      </c>
      <c r="H23">
        <v>19.8</v>
      </c>
      <c r="I23" s="15">
        <v>914.62</v>
      </c>
      <c r="J23" s="15">
        <v>947.28</v>
      </c>
      <c r="K23" s="20">
        <v>161.6</v>
      </c>
      <c r="L23">
        <f>LN(E23)</f>
        <v>4.7849886125639278</v>
      </c>
      <c r="M23">
        <f>LN(G23)</f>
        <v>3.0601145324832593</v>
      </c>
      <c r="N23">
        <f t="shared" si="0"/>
        <v>5.0851241460869954</v>
      </c>
      <c r="O23">
        <f>LN(H23)</f>
        <v>2.9856819377004897</v>
      </c>
      <c r="P23">
        <f>STANDARDIZE(L23,L$242,L$243)</f>
        <v>-1.2313842852006338</v>
      </c>
      <c r="Q23">
        <f>STANDARDIZE(N23,N$242,N$243)</f>
        <v>-1.4294381579522792</v>
      </c>
      <c r="R23">
        <f>STANDARDIZE(O23,O$242,O$243)</f>
        <v>-1.3005735611527351</v>
      </c>
      <c r="S23">
        <f>(E23-E$242)/E$243</f>
        <v>-1.1238434072680346</v>
      </c>
      <c r="T23">
        <f>(G23-G$242)/G$243</f>
        <v>-1.0725345739889718</v>
      </c>
    </row>
    <row r="24" spans="1:20" x14ac:dyDescent="0.25">
      <c r="A24" s="17">
        <v>35749</v>
      </c>
      <c r="B24">
        <v>1997</v>
      </c>
      <c r="C24">
        <v>11</v>
      </c>
      <c r="D24">
        <v>117.10000000000001</v>
      </c>
      <c r="E24">
        <v>117.10000000000001</v>
      </c>
      <c r="F24">
        <v>119.7</v>
      </c>
      <c r="G24">
        <v>20.190000000000001</v>
      </c>
      <c r="H24">
        <v>21.33</v>
      </c>
      <c r="I24" s="15">
        <v>955.4</v>
      </c>
      <c r="J24" s="15">
        <v>914.62</v>
      </c>
      <c r="K24" s="20">
        <v>161.5</v>
      </c>
      <c r="L24">
        <f>LN(E24)</f>
        <v>4.7630282706036713</v>
      </c>
      <c r="M24">
        <f>LN(G24)</f>
        <v>3.0051874323247461</v>
      </c>
      <c r="N24">
        <f t="shared" si="0"/>
        <v>5.084505142662711</v>
      </c>
      <c r="O24">
        <f>LN(H24)</f>
        <v>3.0601145324832593</v>
      </c>
      <c r="P24">
        <f>STANDARDIZE(L24,L$242,L$243)</f>
        <v>-1.2820704273610302</v>
      </c>
      <c r="Q24">
        <f>STANDARDIZE(N24,N$242,N$243)</f>
        <v>-1.4339856252222065</v>
      </c>
      <c r="R24">
        <f>STANDARDIZE(O24,O$242,O$243)</f>
        <v>-1.1842632337437244</v>
      </c>
      <c r="S24">
        <f>(E24-E$242)/E$243</f>
        <v>-1.1520314197018231</v>
      </c>
      <c r="T24">
        <f>(G24-G$242)/G$243</f>
        <v>-1.1090850453651171</v>
      </c>
    </row>
    <row r="25" spans="1:20" x14ac:dyDescent="0.25">
      <c r="A25" s="17">
        <v>35779</v>
      </c>
      <c r="B25">
        <v>1997</v>
      </c>
      <c r="C25">
        <v>12</v>
      </c>
      <c r="D25">
        <v>113.1</v>
      </c>
      <c r="E25">
        <v>113.1</v>
      </c>
      <c r="F25">
        <v>117.10000000000001</v>
      </c>
      <c r="G25">
        <v>18.329999999999998</v>
      </c>
      <c r="H25">
        <v>20.190000000000001</v>
      </c>
      <c r="I25" s="15">
        <v>970.43</v>
      </c>
      <c r="J25" s="15">
        <v>955.4</v>
      </c>
      <c r="K25" s="20">
        <v>161.30000000000001</v>
      </c>
      <c r="L25">
        <f>LN(E25)</f>
        <v>4.728272383122075</v>
      </c>
      <c r="M25">
        <f>LN(G25)</f>
        <v>2.9085390618516134</v>
      </c>
      <c r="N25">
        <f t="shared" si="0"/>
        <v>5.0832659851311632</v>
      </c>
      <c r="O25">
        <f>LN(H25)</f>
        <v>3.0051874323247461</v>
      </c>
      <c r="P25">
        <f>STANDARDIZE(L25,L$242,L$243)</f>
        <v>-1.3622896633360946</v>
      </c>
      <c r="Q25">
        <f>STANDARDIZE(N25,N$242,N$243)</f>
        <v>-1.4430890131776324</v>
      </c>
      <c r="R25">
        <f>STANDARDIZE(O25,O$242,O$243)</f>
        <v>-1.2700937629857749</v>
      </c>
      <c r="S25">
        <f>(E25-E$242)/E$243</f>
        <v>-1.1953975926768827</v>
      </c>
      <c r="T25">
        <f>(G25-G$242)/G$243</f>
        <v>-1.1687200249788279</v>
      </c>
    </row>
    <row r="26" spans="1:20" x14ac:dyDescent="0.25">
      <c r="A26" s="17">
        <v>35810</v>
      </c>
      <c r="B26">
        <v>1998</v>
      </c>
      <c r="C26">
        <v>1</v>
      </c>
      <c r="D26">
        <v>108.60000000000001</v>
      </c>
      <c r="E26">
        <v>108.60000000000001</v>
      </c>
      <c r="F26">
        <v>113.1</v>
      </c>
      <c r="G26">
        <v>16.72</v>
      </c>
      <c r="H26">
        <v>18.329999999999998</v>
      </c>
      <c r="I26" s="15">
        <v>980.28</v>
      </c>
      <c r="J26" s="15">
        <v>970.43</v>
      </c>
      <c r="K26" s="20">
        <v>161.6</v>
      </c>
      <c r="L26">
        <f>LN(E26)</f>
        <v>4.6876714074998356</v>
      </c>
      <c r="M26">
        <f>LN(G26)</f>
        <v>2.8166056076565553</v>
      </c>
      <c r="N26">
        <f t="shared" si="0"/>
        <v>5.0851241460869954</v>
      </c>
      <c r="O26">
        <f>LN(H26)</f>
        <v>2.9085390618516134</v>
      </c>
      <c r="P26">
        <f>STANDARDIZE(L26,L$242,L$243)</f>
        <v>-1.4559998080125287</v>
      </c>
      <c r="Q26">
        <f>STANDARDIZE(N26,N$242,N$243)</f>
        <v>-1.4294381579522792</v>
      </c>
      <c r="R26">
        <f>STANDARDIZE(O26,O$242,O$243)</f>
        <v>-1.4211190449349627</v>
      </c>
      <c r="S26">
        <f>(E26-E$242)/E$243</f>
        <v>-1.2441845372738245</v>
      </c>
      <c r="T26">
        <f>(G26-G$242)/G$243</f>
        <v>-1.2203395503433838</v>
      </c>
    </row>
    <row r="27" spans="1:20" x14ac:dyDescent="0.25">
      <c r="A27" s="17">
        <v>35841</v>
      </c>
      <c r="B27">
        <v>1998</v>
      </c>
      <c r="C27">
        <v>2</v>
      </c>
      <c r="D27">
        <v>104.89999999999999</v>
      </c>
      <c r="E27">
        <v>104.89999999999999</v>
      </c>
      <c r="F27">
        <v>108.60000000000001</v>
      </c>
      <c r="G27">
        <v>16.059999999999999</v>
      </c>
      <c r="H27">
        <v>16.72</v>
      </c>
      <c r="I27" s="15">
        <v>1049.3399999999999</v>
      </c>
      <c r="J27" s="15">
        <v>980.28</v>
      </c>
      <c r="K27" s="20">
        <v>161.9</v>
      </c>
      <c r="L27">
        <f>LN(E27)</f>
        <v>4.6530075154022512</v>
      </c>
      <c r="M27">
        <f>LN(G27)</f>
        <v>2.7763317085186157</v>
      </c>
      <c r="N27">
        <f t="shared" si="0"/>
        <v>5.0869788606835895</v>
      </c>
      <c r="O27">
        <f>LN(H27)</f>
        <v>2.8166056076565553</v>
      </c>
      <c r="P27">
        <f>STANDARDIZE(L27,L$242,L$243)</f>
        <v>-1.5360067116331804</v>
      </c>
      <c r="Q27">
        <f>STANDARDIZE(N27,N$242,N$243)</f>
        <v>-1.4158126211746447</v>
      </c>
      <c r="R27">
        <f>STANDARDIZE(O27,O$242,O$243)</f>
        <v>-1.5647766748815648</v>
      </c>
      <c r="S27">
        <f>(E27-E$242)/E$243</f>
        <v>-1.2842982472757547</v>
      </c>
      <c r="T27">
        <f>(G27-G$242)/G$243</f>
        <v>-1.2415003495611521</v>
      </c>
    </row>
    <row r="28" spans="1:20" x14ac:dyDescent="0.25">
      <c r="A28" s="17">
        <v>35869</v>
      </c>
      <c r="B28">
        <v>1998</v>
      </c>
      <c r="C28">
        <v>3</v>
      </c>
      <c r="D28">
        <v>101.69999999999999</v>
      </c>
      <c r="E28">
        <v>101.69999999999999</v>
      </c>
      <c r="F28">
        <v>104.89999999999999</v>
      </c>
      <c r="G28">
        <v>15.12</v>
      </c>
      <c r="H28">
        <v>16.059999999999999</v>
      </c>
      <c r="I28" s="15">
        <v>1101.75</v>
      </c>
      <c r="J28" s="15">
        <v>1049.3399999999999</v>
      </c>
      <c r="K28" s="20">
        <v>162.19999999999999</v>
      </c>
      <c r="L28">
        <f>LN(E28)</f>
        <v>4.622027303054514</v>
      </c>
      <c r="M28">
        <f>LN(G28)</f>
        <v>2.716018370751387</v>
      </c>
      <c r="N28">
        <f t="shared" si="0"/>
        <v>5.0888301416813126</v>
      </c>
      <c r="O28">
        <f>LN(H28)</f>
        <v>2.7763317085186157</v>
      </c>
      <c r="P28">
        <f>STANDARDIZE(L28,L$242,L$243)</f>
        <v>-1.6075114017722736</v>
      </c>
      <c r="Q28">
        <f>STANDARDIZE(N28,N$242,N$243)</f>
        <v>-1.4022123091015453</v>
      </c>
      <c r="R28">
        <f>STANDARDIZE(O28,O$242,O$243)</f>
        <v>-1.6277097273761367</v>
      </c>
      <c r="S28">
        <f>(E28-E$242)/E$243</f>
        <v>-1.3189911856558023</v>
      </c>
      <c r="T28">
        <f>(G28-G$242)/G$243</f>
        <v>-1.2716384575379738</v>
      </c>
    </row>
    <row r="29" spans="1:20" x14ac:dyDescent="0.25">
      <c r="A29" s="17">
        <v>35900</v>
      </c>
      <c r="B29">
        <v>1998</v>
      </c>
      <c r="C29">
        <v>4</v>
      </c>
      <c r="D29">
        <v>103</v>
      </c>
      <c r="E29">
        <v>103</v>
      </c>
      <c r="F29">
        <v>101.69999999999999</v>
      </c>
      <c r="G29">
        <v>15.35</v>
      </c>
      <c r="H29">
        <v>15.12</v>
      </c>
      <c r="I29" s="15">
        <v>1111.75</v>
      </c>
      <c r="J29" s="15">
        <v>1101.75</v>
      </c>
      <c r="K29" s="20">
        <v>162.5</v>
      </c>
      <c r="L29">
        <f>LN(E29)</f>
        <v>4.6347289882296359</v>
      </c>
      <c r="M29">
        <f>LN(G29)</f>
        <v>2.731115474033206</v>
      </c>
      <c r="N29">
        <f t="shared" si="0"/>
        <v>5.0906780017697919</v>
      </c>
      <c r="O29">
        <f>LN(H29)</f>
        <v>2.716018370751387</v>
      </c>
      <c r="P29">
        <f>STANDARDIZE(L29,L$242,L$243)</f>
        <v>-1.5781949447868606</v>
      </c>
      <c r="Q29">
        <f>STANDARDIZE(N29,N$242,N$243)</f>
        <v>-1.3886371285094841</v>
      </c>
      <c r="R29">
        <f>STANDARDIZE(O29,O$242,O$243)</f>
        <v>-1.721956932962748</v>
      </c>
      <c r="S29">
        <f>(E29-E$242)/E$243</f>
        <v>-1.3048971794389077</v>
      </c>
      <c r="T29">
        <f>(G29-G$242)/G$243</f>
        <v>-1.2642642396287513</v>
      </c>
    </row>
    <row r="30" spans="1:20" x14ac:dyDescent="0.25">
      <c r="A30" s="17">
        <v>35930</v>
      </c>
      <c r="B30">
        <v>1998</v>
      </c>
      <c r="C30">
        <v>5</v>
      </c>
      <c r="D30">
        <v>106.4</v>
      </c>
      <c r="E30">
        <v>106.4</v>
      </c>
      <c r="F30">
        <v>103</v>
      </c>
      <c r="G30">
        <v>14.91</v>
      </c>
      <c r="H30">
        <v>15.35</v>
      </c>
      <c r="I30" s="15">
        <v>1090.82</v>
      </c>
      <c r="J30" s="15">
        <v>1111.75</v>
      </c>
      <c r="K30" s="20">
        <v>162.80000000000001</v>
      </c>
      <c r="L30">
        <f>LN(E30)</f>
        <v>4.667205576907544</v>
      </c>
      <c r="M30">
        <f>LN(G30)</f>
        <v>2.7020321287766471</v>
      </c>
      <c r="N30">
        <f t="shared" si="0"/>
        <v>5.0925224535684404</v>
      </c>
      <c r="O30">
        <f>LN(H30)</f>
        <v>2.731115474033206</v>
      </c>
      <c r="P30">
        <f>STANDARDIZE(L30,L$242,L$243)</f>
        <v>-1.5032365040853326</v>
      </c>
      <c r="Q30">
        <f>STANDARDIZE(N30,N$242,N$243)</f>
        <v>-1.3750869866907867</v>
      </c>
      <c r="R30">
        <f>STANDARDIZE(O30,O$242,O$243)</f>
        <v>-1.6983658028837723</v>
      </c>
      <c r="S30">
        <f>(E30-E$242)/E$243</f>
        <v>-1.2680359324101071</v>
      </c>
      <c r="T30">
        <f>(G30-G$242)/G$243</f>
        <v>-1.2783714391072638</v>
      </c>
    </row>
    <row r="31" spans="1:20" x14ac:dyDescent="0.25">
      <c r="A31" s="17">
        <v>35961</v>
      </c>
      <c r="B31">
        <v>1998</v>
      </c>
      <c r="C31">
        <v>6</v>
      </c>
      <c r="D31">
        <v>106.4</v>
      </c>
      <c r="E31">
        <v>106.4</v>
      </c>
      <c r="F31">
        <v>106.4</v>
      </c>
      <c r="G31">
        <v>13.72</v>
      </c>
      <c r="H31">
        <v>14.91</v>
      </c>
      <c r="I31" s="15">
        <v>1133.8399999999999</v>
      </c>
      <c r="J31" s="15">
        <v>1090.82</v>
      </c>
      <c r="K31" s="20">
        <v>163</v>
      </c>
      <c r="L31">
        <f>LN(E31)</f>
        <v>4.667205576907544</v>
      </c>
      <c r="M31">
        <f>LN(G31)</f>
        <v>2.6188546222977394</v>
      </c>
      <c r="N31">
        <f t="shared" si="0"/>
        <v>5.0937502008067623</v>
      </c>
      <c r="O31">
        <f>LN(H31)</f>
        <v>2.7020321287766471</v>
      </c>
      <c r="P31">
        <f>STANDARDIZE(L31,L$242,L$243)</f>
        <v>-1.5032365040853326</v>
      </c>
      <c r="Q31">
        <f>STANDARDIZE(N31,N$242,N$243)</f>
        <v>-1.3660674236916519</v>
      </c>
      <c r="R31">
        <f>STANDARDIZE(O31,O$242,O$243)</f>
        <v>-1.7438122019890567</v>
      </c>
      <c r="S31">
        <f>(E31-E$242)/E$243</f>
        <v>-1.2680359324101071</v>
      </c>
      <c r="T31">
        <f>(G31-G$242)/G$243</f>
        <v>-1.3165250013332399</v>
      </c>
    </row>
    <row r="32" spans="1:20" x14ac:dyDescent="0.25">
      <c r="A32" s="17">
        <v>35991</v>
      </c>
      <c r="B32">
        <v>1998</v>
      </c>
      <c r="C32">
        <v>7</v>
      </c>
      <c r="D32">
        <v>105.5</v>
      </c>
      <c r="E32">
        <v>105.5</v>
      </c>
      <c r="F32">
        <v>106.4</v>
      </c>
      <c r="G32">
        <v>14.17</v>
      </c>
      <c r="H32">
        <v>13.72</v>
      </c>
      <c r="I32" s="15">
        <v>1120.67</v>
      </c>
      <c r="J32" s="15">
        <v>1133.8399999999999</v>
      </c>
      <c r="K32" s="20">
        <v>163.19999999999999</v>
      </c>
      <c r="L32">
        <f>LN(E32)</f>
        <v>4.6587109529161213</v>
      </c>
      <c r="M32">
        <f>LN(G32)</f>
        <v>2.6511270537025893</v>
      </c>
      <c r="N32">
        <f t="shared" si="0"/>
        <v>5.0949764425300064</v>
      </c>
      <c r="O32">
        <f>LN(H32)</f>
        <v>2.6188546222977394</v>
      </c>
      <c r="P32">
        <f>STANDARDIZE(L32,L$242,L$243)</f>
        <v>-1.5228427433692009</v>
      </c>
      <c r="Q32">
        <f>STANDARDIZE(N32,N$242,N$243)</f>
        <v>-1.3570589208583785</v>
      </c>
      <c r="R32">
        <f>STANDARDIZE(O32,O$242,O$243)</f>
        <v>-1.8737875580795096</v>
      </c>
      <c r="S32">
        <f>(E32-E$242)/E$243</f>
        <v>-1.2777933213294956</v>
      </c>
      <c r="T32">
        <f>(G32-G$242)/G$243</f>
        <v>-1.3020971836847615</v>
      </c>
    </row>
    <row r="33" spans="1:20" x14ac:dyDescent="0.25">
      <c r="A33" s="17">
        <v>36022</v>
      </c>
      <c r="B33">
        <v>1998</v>
      </c>
      <c r="C33">
        <v>8</v>
      </c>
      <c r="D33">
        <v>102.60000000000001</v>
      </c>
      <c r="E33">
        <v>102.60000000000001</v>
      </c>
      <c r="F33">
        <v>105.5</v>
      </c>
      <c r="G33">
        <v>13.47</v>
      </c>
      <c r="H33">
        <v>14.17</v>
      </c>
      <c r="I33" s="15">
        <v>957.28</v>
      </c>
      <c r="J33" s="15">
        <v>1120.67</v>
      </c>
      <c r="K33" s="20">
        <v>163.4</v>
      </c>
      <c r="L33">
        <f>LN(E33)</f>
        <v>4.6308379327366689</v>
      </c>
      <c r="M33">
        <f>LN(G33)</f>
        <v>2.6004649904222727</v>
      </c>
      <c r="N33">
        <f t="shared" si="0"/>
        <v>5.0962011824259026</v>
      </c>
      <c r="O33">
        <f>LN(H33)</f>
        <v>2.6511270537025893</v>
      </c>
      <c r="P33">
        <f>STANDARDIZE(L33,L$242,L$243)</f>
        <v>-1.5871757972812091</v>
      </c>
      <c r="Q33">
        <f>STANDARDIZE(N33,N$242,N$243)</f>
        <v>-1.3480614510993039</v>
      </c>
      <c r="R33">
        <f>STANDARDIZE(O33,O$242,O$243)</f>
        <v>-1.8233578092048695</v>
      </c>
      <c r="S33">
        <f>(E33-E$242)/E$243</f>
        <v>-1.3092337967364136</v>
      </c>
      <c r="T33">
        <f>(G33-G$242)/G$243</f>
        <v>-1.3245404555823945</v>
      </c>
    </row>
    <row r="34" spans="1:20" x14ac:dyDescent="0.25">
      <c r="A34" s="17">
        <v>36053</v>
      </c>
      <c r="B34">
        <v>1998</v>
      </c>
      <c r="C34">
        <v>9</v>
      </c>
      <c r="D34">
        <v>100.89999999999999</v>
      </c>
      <c r="E34">
        <v>100.89999999999999</v>
      </c>
      <c r="F34">
        <v>102.60000000000001</v>
      </c>
      <c r="G34">
        <v>15.03</v>
      </c>
      <c r="H34">
        <v>13.47</v>
      </c>
      <c r="I34" s="15">
        <v>1017.01</v>
      </c>
      <c r="J34" s="15">
        <v>957.28</v>
      </c>
      <c r="K34" s="20">
        <v>163.6</v>
      </c>
      <c r="L34">
        <f>LN(E34)</f>
        <v>4.6141299273595635</v>
      </c>
      <c r="M34">
        <f>LN(G34)</f>
        <v>2.7100482037648832</v>
      </c>
      <c r="N34">
        <f t="shared" si="0"/>
        <v>5.0974244241686471</v>
      </c>
      <c r="O34">
        <f>LN(H34)</f>
        <v>2.6004649904222727</v>
      </c>
      <c r="P34">
        <f>STANDARDIZE(L34,L$242,L$243)</f>
        <v>-1.6257391464901272</v>
      </c>
      <c r="Q34">
        <f>STANDARDIZE(N34,N$242,N$243)</f>
        <v>-1.3390749874221919</v>
      </c>
      <c r="R34">
        <f>STANDARDIZE(O34,O$242,O$243)</f>
        <v>-1.9025236798096343</v>
      </c>
      <c r="S34">
        <f>(E34-E$242)/E$243</f>
        <v>-1.3276644202508141</v>
      </c>
      <c r="T34">
        <f>(G34-G$242)/G$243</f>
        <v>-1.2745240210676694</v>
      </c>
    </row>
    <row r="35" spans="1:20" x14ac:dyDescent="0.25">
      <c r="A35" s="17">
        <v>36083</v>
      </c>
      <c r="B35">
        <v>1998</v>
      </c>
      <c r="C35">
        <v>10</v>
      </c>
      <c r="D35">
        <v>101.89999999999999</v>
      </c>
      <c r="E35">
        <v>101.89999999999999</v>
      </c>
      <c r="F35">
        <v>100.89999999999999</v>
      </c>
      <c r="G35">
        <v>14.46</v>
      </c>
      <c r="H35">
        <v>15.03</v>
      </c>
      <c r="I35" s="15">
        <v>1098.67</v>
      </c>
      <c r="J35" s="15">
        <v>1017.01</v>
      </c>
      <c r="K35" s="20">
        <v>164</v>
      </c>
      <c r="L35">
        <f>LN(E35)</f>
        <v>4.6239919402286791</v>
      </c>
      <c r="M35">
        <f>LN(G35)</f>
        <v>2.6713862167306188</v>
      </c>
      <c r="N35">
        <f t="shared" si="0"/>
        <v>5.0998664278241987</v>
      </c>
      <c r="O35">
        <f>LN(H35)</f>
        <v>2.7100482037648832</v>
      </c>
      <c r="P35">
        <f>STANDARDIZE(L35,L$242,L$243)</f>
        <v>-1.602976869510274</v>
      </c>
      <c r="Q35">
        <f>STANDARDIZE(N35,N$242,N$243)</f>
        <v>-1.3211349708390803</v>
      </c>
      <c r="R35">
        <f>STANDARDIZE(O35,O$242,O$243)</f>
        <v>-1.7312860726886072</v>
      </c>
      <c r="S35">
        <f>(E35-E$242)/E$243</f>
        <v>-1.3168228770070491</v>
      </c>
      <c r="T35">
        <f>(G35-G$242)/G$243</f>
        <v>-1.292799256755742</v>
      </c>
    </row>
    <row r="36" spans="1:20" x14ac:dyDescent="0.25">
      <c r="A36" s="17">
        <v>36114</v>
      </c>
      <c r="B36">
        <v>1998</v>
      </c>
      <c r="C36">
        <v>11</v>
      </c>
      <c r="D36">
        <v>99.5</v>
      </c>
      <c r="E36">
        <v>99.5</v>
      </c>
      <c r="F36">
        <v>101.89999999999999</v>
      </c>
      <c r="G36">
        <v>13</v>
      </c>
      <c r="H36">
        <v>14.46</v>
      </c>
      <c r="I36" s="15">
        <v>1163.6300000000001</v>
      </c>
      <c r="J36" s="15">
        <v>1098.67</v>
      </c>
      <c r="K36" s="20">
        <v>164</v>
      </c>
      <c r="L36">
        <f>LN(E36)</f>
        <v>4.6001576441645469</v>
      </c>
      <c r="M36">
        <f>LN(G36)</f>
        <v>2.5649493574615367</v>
      </c>
      <c r="N36">
        <f t="shared" si="0"/>
        <v>5.0998664278241987</v>
      </c>
      <c r="O36">
        <f>LN(H36)</f>
        <v>2.6713862167306188</v>
      </c>
      <c r="P36">
        <f>STANDARDIZE(L36,L$242,L$243)</f>
        <v>-1.6579882404982997</v>
      </c>
      <c r="Q36">
        <f>STANDARDIZE(N36,N$242,N$243)</f>
        <v>-1.3211349708390803</v>
      </c>
      <c r="R36">
        <f>STANDARDIZE(O36,O$242,O$243)</f>
        <v>-1.7917003089968004</v>
      </c>
      <c r="S36">
        <f>(E36-E$242)/E$243</f>
        <v>-1.3428425807920847</v>
      </c>
      <c r="T36">
        <f>(G36-G$242)/G$243</f>
        <v>-1.3396095095708054</v>
      </c>
    </row>
    <row r="37" spans="1:20" x14ac:dyDescent="0.25">
      <c r="A37" s="17">
        <v>36144</v>
      </c>
      <c r="B37">
        <v>1998</v>
      </c>
      <c r="C37">
        <v>12</v>
      </c>
      <c r="D37">
        <v>94.5</v>
      </c>
      <c r="E37">
        <v>94.5</v>
      </c>
      <c r="F37">
        <v>99.5</v>
      </c>
      <c r="G37">
        <v>11.35</v>
      </c>
      <c r="H37">
        <v>13</v>
      </c>
      <c r="I37" s="15">
        <v>1229.23</v>
      </c>
      <c r="J37" s="15">
        <v>1163.6300000000001</v>
      </c>
      <c r="K37" s="20">
        <v>163.9</v>
      </c>
      <c r="L37">
        <f>LN(E37)</f>
        <v>4.5485998344996972</v>
      </c>
      <c r="M37">
        <f>LN(G37)</f>
        <v>2.4292177439274116</v>
      </c>
      <c r="N37">
        <f t="shared" si="0"/>
        <v>5.099256485749784</v>
      </c>
      <c r="O37">
        <f>LN(H37)</f>
        <v>2.5649493574615367</v>
      </c>
      <c r="P37">
        <f>STANDARDIZE(L37,L$242,L$243)</f>
        <v>-1.7769875928253569</v>
      </c>
      <c r="Q37">
        <f>STANDARDIZE(N37,N$242,N$243)</f>
        <v>-1.3256158695080327</v>
      </c>
      <c r="R37">
        <f>STANDARDIZE(O37,O$242,O$243)</f>
        <v>-1.9580213406107556</v>
      </c>
      <c r="S37">
        <f>(E37-E$242)/E$243</f>
        <v>-1.3970502970109091</v>
      </c>
      <c r="T37">
        <f>(G37-G$242)/G$243</f>
        <v>-1.3925115076152261</v>
      </c>
    </row>
    <row r="38" spans="1:20" x14ac:dyDescent="0.25">
      <c r="A38" s="17">
        <v>36175</v>
      </c>
      <c r="B38">
        <v>1999</v>
      </c>
      <c r="C38">
        <v>1</v>
      </c>
      <c r="D38">
        <v>93.899999999999991</v>
      </c>
      <c r="E38">
        <v>93.899999999999991</v>
      </c>
      <c r="F38">
        <v>94.5</v>
      </c>
      <c r="G38">
        <v>12.52</v>
      </c>
      <c r="H38">
        <v>11.35</v>
      </c>
      <c r="I38" s="15">
        <v>1279.6400000000001</v>
      </c>
      <c r="J38" s="15">
        <v>1229.23</v>
      </c>
      <c r="K38" s="20">
        <v>164.3</v>
      </c>
      <c r="L38">
        <f>LN(E38)</f>
        <v>4.542230386214217</v>
      </c>
      <c r="M38">
        <f>LN(G38)</f>
        <v>2.5273273656719524</v>
      </c>
      <c r="N38">
        <f t="shared" si="0"/>
        <v>5.1016940250432228</v>
      </c>
      <c r="O38">
        <f>LN(H38)</f>
        <v>2.4292177439274116</v>
      </c>
      <c r="P38">
        <f>STANDARDIZE(L38,L$242,L$243)</f>
        <v>-1.7916887646862236</v>
      </c>
      <c r="Q38">
        <f>STANDARDIZE(N38,N$242,N$243)</f>
        <v>-1.307708650062696</v>
      </c>
      <c r="R38">
        <f>STANDARDIZE(O38,O$242,O$243)</f>
        <v>-2.1701191245988256</v>
      </c>
      <c r="S38">
        <f>(E38-E$242)/E$243</f>
        <v>-1.4035552229571682</v>
      </c>
      <c r="T38">
        <f>(G38-G$242)/G$243</f>
        <v>-1.3549991817291824</v>
      </c>
    </row>
    <row r="39" spans="1:20" x14ac:dyDescent="0.25">
      <c r="A39" s="17">
        <v>36206</v>
      </c>
      <c r="B39">
        <v>1999</v>
      </c>
      <c r="C39">
        <v>2</v>
      </c>
      <c r="D39">
        <v>92.100000000000009</v>
      </c>
      <c r="E39">
        <v>92.100000000000009</v>
      </c>
      <c r="F39">
        <v>93.899999999999991</v>
      </c>
      <c r="G39">
        <v>12.01</v>
      </c>
      <c r="H39">
        <v>12.52</v>
      </c>
      <c r="I39" s="15">
        <v>1238.33</v>
      </c>
      <c r="J39" s="15">
        <v>1279.6400000000001</v>
      </c>
      <c r="K39" s="20">
        <v>164.5</v>
      </c>
      <c r="L39">
        <f>LN(E39)</f>
        <v>4.5228749432612609</v>
      </c>
      <c r="M39">
        <f>LN(G39)</f>
        <v>2.4857396360918922</v>
      </c>
      <c r="N39">
        <f t="shared" si="0"/>
        <v>5.1029105702054265</v>
      </c>
      <c r="O39">
        <f>LN(H39)</f>
        <v>2.5273273656719524</v>
      </c>
      <c r="P39">
        <f>STANDARDIZE(L39,L$242,L$243)</f>
        <v>-1.83636260149926</v>
      </c>
      <c r="Q39">
        <f>STANDARDIZE(N39,N$242,N$243)</f>
        <v>-1.2987713823667932</v>
      </c>
      <c r="R39">
        <f>STANDARDIZE(O39,O$242,O$243)</f>
        <v>-2.0168104530365207</v>
      </c>
      <c r="S39">
        <f>(E39-E$242)/E$243</f>
        <v>-1.4230700007959445</v>
      </c>
      <c r="T39">
        <f>(G39-G$242)/G$243</f>
        <v>-1.3713507083974579</v>
      </c>
    </row>
    <row r="40" spans="1:20" x14ac:dyDescent="0.25">
      <c r="A40" s="17">
        <v>36234</v>
      </c>
      <c r="B40">
        <v>1999</v>
      </c>
      <c r="C40">
        <v>3</v>
      </c>
      <c r="D40">
        <v>98.2</v>
      </c>
      <c r="E40">
        <v>98.2</v>
      </c>
      <c r="F40">
        <v>92.100000000000009</v>
      </c>
      <c r="G40">
        <v>14.68</v>
      </c>
      <c r="H40">
        <v>12.01</v>
      </c>
      <c r="I40" s="15">
        <v>1286.3699999999999</v>
      </c>
      <c r="J40" s="15">
        <v>1238.33</v>
      </c>
      <c r="K40" s="20">
        <v>165</v>
      </c>
      <c r="L40">
        <f>LN(E40)</f>
        <v>4.5870062153604199</v>
      </c>
      <c r="M40">
        <f>LN(G40)</f>
        <v>2.6864860231863696</v>
      </c>
      <c r="N40">
        <f t="shared" si="0"/>
        <v>5.1059454739005803</v>
      </c>
      <c r="O40">
        <f>LN(H40)</f>
        <v>2.4857396360918922</v>
      </c>
      <c r="P40">
        <f>STANDARDIZE(L40,L$242,L$243)</f>
        <v>-1.6883427400404609</v>
      </c>
      <c r="Q40">
        <f>STANDARDIZE(N40,N$242,N$243)</f>
        <v>-1.2764756652840499</v>
      </c>
      <c r="R40">
        <f>STANDARDIZE(O40,O$242,O$243)</f>
        <v>-2.0817965314846947</v>
      </c>
      <c r="S40">
        <f>(E40-E$242)/E$243</f>
        <v>-1.3569365870089791</v>
      </c>
      <c r="T40">
        <f>(G40-G$242)/G$243</f>
        <v>-1.285745657016486</v>
      </c>
    </row>
    <row r="41" spans="1:20" x14ac:dyDescent="0.25">
      <c r="A41" s="17">
        <v>36265</v>
      </c>
      <c r="B41">
        <v>1999</v>
      </c>
      <c r="C41">
        <v>4</v>
      </c>
      <c r="D41">
        <v>113.1</v>
      </c>
      <c r="E41">
        <v>113.1</v>
      </c>
      <c r="F41">
        <v>98.2</v>
      </c>
      <c r="G41">
        <v>17.309999999999999</v>
      </c>
      <c r="H41">
        <v>14.68</v>
      </c>
      <c r="I41" s="15">
        <v>1335.18</v>
      </c>
      <c r="J41" s="15">
        <v>1286.3699999999999</v>
      </c>
      <c r="K41" s="20">
        <v>166.2</v>
      </c>
      <c r="L41">
        <f>LN(E41)</f>
        <v>4.728272383122075</v>
      </c>
      <c r="M41">
        <f>LN(G41)</f>
        <v>2.851284369188118</v>
      </c>
      <c r="N41">
        <f t="shared" si="0"/>
        <v>5.113191882421348</v>
      </c>
      <c r="O41">
        <f>LN(H41)</f>
        <v>2.6864860231863696</v>
      </c>
      <c r="P41">
        <f>STANDARDIZE(L41,L$242,L$243)</f>
        <v>-1.3622896633360946</v>
      </c>
      <c r="Q41">
        <f>STANDARDIZE(N41,N$242,N$243)</f>
        <v>-1.2232404095812059</v>
      </c>
      <c r="R41">
        <f>STANDARDIZE(O41,O$242,O$243)</f>
        <v>-1.7681049548672461</v>
      </c>
      <c r="S41">
        <f>(E41-E$242)/E$243</f>
        <v>-1.1953975926768827</v>
      </c>
      <c r="T41">
        <f>(G41-G$242)/G$243</f>
        <v>-1.2014230783153788</v>
      </c>
    </row>
    <row r="42" spans="1:20" x14ac:dyDescent="0.25">
      <c r="A42" s="17">
        <v>36295</v>
      </c>
      <c r="B42">
        <v>1999</v>
      </c>
      <c r="C42">
        <v>5</v>
      </c>
      <c r="D42">
        <v>113.1</v>
      </c>
      <c r="E42">
        <v>113.1</v>
      </c>
      <c r="F42">
        <v>113.1</v>
      </c>
      <c r="G42">
        <v>17.72</v>
      </c>
      <c r="H42">
        <v>17.309999999999999</v>
      </c>
      <c r="I42" s="15">
        <v>1301.8399999999999</v>
      </c>
      <c r="J42" s="15">
        <v>1335.18</v>
      </c>
      <c r="K42" s="20">
        <v>166.2</v>
      </c>
      <c r="L42">
        <f>LN(E42)</f>
        <v>4.728272383122075</v>
      </c>
      <c r="M42">
        <f>LN(G42)</f>
        <v>2.8746939451769347</v>
      </c>
      <c r="N42">
        <f t="shared" si="0"/>
        <v>5.113191882421348</v>
      </c>
      <c r="O42">
        <f>LN(H42)</f>
        <v>2.851284369188118</v>
      </c>
      <c r="P42">
        <f>STANDARDIZE(L42,L$242,L$243)</f>
        <v>-1.3622896633360946</v>
      </c>
      <c r="Q42">
        <f>STANDARDIZE(N42,N$242,N$243)</f>
        <v>-1.2232404095812059</v>
      </c>
      <c r="R42">
        <f>STANDARDIZE(O42,O$242,O$243)</f>
        <v>-1.5105867313541792</v>
      </c>
      <c r="S42">
        <f>(E42-E$242)/E$243</f>
        <v>-1.1953975926768827</v>
      </c>
      <c r="T42">
        <f>(G42-G$242)/G$243</f>
        <v>-1.1882777333467651</v>
      </c>
    </row>
    <row r="43" spans="1:20" x14ac:dyDescent="0.25">
      <c r="A43" s="17">
        <v>36326</v>
      </c>
      <c r="B43">
        <v>1999</v>
      </c>
      <c r="C43">
        <v>6</v>
      </c>
      <c r="D43">
        <v>111.4</v>
      </c>
      <c r="E43">
        <v>111.4</v>
      </c>
      <c r="F43">
        <v>113.1</v>
      </c>
      <c r="G43">
        <v>17.920000000000002</v>
      </c>
      <c r="H43">
        <v>17.72</v>
      </c>
      <c r="I43" s="15">
        <v>1372.71</v>
      </c>
      <c r="J43" s="15">
        <v>1301.8399999999999</v>
      </c>
      <c r="K43" s="20">
        <v>166.2</v>
      </c>
      <c r="L43">
        <f>LN(E43)</f>
        <v>4.7131273274931837</v>
      </c>
      <c r="M43">
        <f>LN(G43)</f>
        <v>2.8859174075467844</v>
      </c>
      <c r="N43">
        <f t="shared" si="0"/>
        <v>5.113191882421348</v>
      </c>
      <c r="O43">
        <f>LN(H43)</f>
        <v>2.8746939451769347</v>
      </c>
      <c r="P43">
        <f>STANDARDIZE(L43,L$242,L$243)</f>
        <v>-1.39724560546224</v>
      </c>
      <c r="Q43">
        <f>STANDARDIZE(N43,N$242,N$243)</f>
        <v>-1.2232404095812059</v>
      </c>
      <c r="R43">
        <f>STANDARDIZE(O43,O$242,O$243)</f>
        <v>-1.4740063131152106</v>
      </c>
      <c r="S43">
        <f>(E43-E$242)/E$243</f>
        <v>-1.2138282161912828</v>
      </c>
      <c r="T43">
        <f>(G43-G$242)/G$243</f>
        <v>-1.1818653699474413</v>
      </c>
    </row>
    <row r="44" spans="1:20" x14ac:dyDescent="0.25">
      <c r="A44" s="17">
        <v>36356</v>
      </c>
      <c r="B44">
        <v>1999</v>
      </c>
      <c r="C44">
        <v>7</v>
      </c>
      <c r="D44">
        <v>115.8</v>
      </c>
      <c r="E44">
        <v>115.8</v>
      </c>
      <c r="F44">
        <v>111.4</v>
      </c>
      <c r="G44">
        <v>20.100000000000001</v>
      </c>
      <c r="H44">
        <v>17.920000000000002</v>
      </c>
      <c r="I44" s="15">
        <v>1328.72</v>
      </c>
      <c r="J44" s="15">
        <v>1372.71</v>
      </c>
      <c r="K44" s="20">
        <v>166.7</v>
      </c>
      <c r="L44">
        <f>LN(E44)</f>
        <v>4.7518645651388951</v>
      </c>
      <c r="M44">
        <f>LN(G44)</f>
        <v>3.0007198150650303</v>
      </c>
      <c r="N44">
        <f t="shared" si="0"/>
        <v>5.1161957897567483</v>
      </c>
      <c r="O44">
        <f>LN(H44)</f>
        <v>2.8859174075467844</v>
      </c>
      <c r="P44">
        <f>STANDARDIZE(L44,L$242,L$243)</f>
        <v>-1.3078371100132626</v>
      </c>
      <c r="Q44">
        <f>STANDARDIZE(N44,N$242,N$243)</f>
        <v>-1.2011724051829751</v>
      </c>
      <c r="R44">
        <f>STANDARDIZE(O44,O$242,O$243)</f>
        <v>-1.4564682360575756</v>
      </c>
      <c r="S44">
        <f>(E44-E$242)/E$243</f>
        <v>-1.1661254259187177</v>
      </c>
      <c r="T44">
        <f>(G44-G$242)/G$243</f>
        <v>-1.1119706088948127</v>
      </c>
    </row>
    <row r="45" spans="1:20" x14ac:dyDescent="0.25">
      <c r="A45" s="17">
        <v>36387</v>
      </c>
      <c r="B45">
        <v>1999</v>
      </c>
      <c r="C45">
        <v>8</v>
      </c>
      <c r="D45">
        <v>122.10000000000001</v>
      </c>
      <c r="E45">
        <v>122.10000000000001</v>
      </c>
      <c r="F45">
        <v>115.8</v>
      </c>
      <c r="G45">
        <v>21.28</v>
      </c>
      <c r="H45">
        <v>20.100000000000001</v>
      </c>
      <c r="I45" s="15">
        <v>1320.41</v>
      </c>
      <c r="J45" s="15">
        <v>1328.72</v>
      </c>
      <c r="K45" s="20">
        <v>167.1</v>
      </c>
      <c r="L45">
        <f>LN(E45)</f>
        <v>4.8048403811166587</v>
      </c>
      <c r="M45">
        <f>LN(G45)</f>
        <v>3.0577676644734435</v>
      </c>
      <c r="N45">
        <f t="shared" si="0"/>
        <v>5.1185924356013484</v>
      </c>
      <c r="O45">
        <f>LN(H45)</f>
        <v>3.0007198150650303</v>
      </c>
      <c r="P45">
        <f>STANDARDIZE(L45,L$242,L$243)</f>
        <v>-1.1855648910937469</v>
      </c>
      <c r="Q45">
        <f>STANDARDIZE(N45,N$242,N$243)</f>
        <v>-1.1835656067253955</v>
      </c>
      <c r="R45">
        <f>STANDARDIZE(O45,O$242,O$243)</f>
        <v>-1.2770749790475315</v>
      </c>
      <c r="S45">
        <f>(E45-E$242)/E$243</f>
        <v>-1.097823703482999</v>
      </c>
      <c r="T45">
        <f>(G45-G$242)/G$243</f>
        <v>-1.0741376648388026</v>
      </c>
    </row>
    <row r="46" spans="1:20" x14ac:dyDescent="0.25">
      <c r="A46" s="17">
        <v>36418</v>
      </c>
      <c r="B46">
        <v>1999</v>
      </c>
      <c r="C46">
        <v>9</v>
      </c>
      <c r="D46">
        <v>125.6</v>
      </c>
      <c r="E46">
        <v>125.6</v>
      </c>
      <c r="F46">
        <v>122.10000000000001</v>
      </c>
      <c r="G46">
        <v>23.8</v>
      </c>
      <c r="H46">
        <v>21.28</v>
      </c>
      <c r="I46" s="15">
        <v>1282.71</v>
      </c>
      <c r="J46" s="15">
        <v>1320.41</v>
      </c>
      <c r="K46" s="20">
        <v>167.9</v>
      </c>
      <c r="L46">
        <f>LN(E46)</f>
        <v>4.833102254034098</v>
      </c>
      <c r="M46">
        <f>LN(G46)</f>
        <v>3.1696855806774291</v>
      </c>
      <c r="N46">
        <f t="shared" si="0"/>
        <v>5.1233685640834956</v>
      </c>
      <c r="O46">
        <f>LN(H46)</f>
        <v>3.0577676644734435</v>
      </c>
      <c r="P46">
        <f>STANDARDIZE(L46,L$242,L$243)</f>
        <v>-1.1203343354400659</v>
      </c>
      <c r="Q46">
        <f>STANDARDIZE(N46,N$242,N$243)</f>
        <v>-1.1484780981633187</v>
      </c>
      <c r="R46">
        <f>STANDARDIZE(O46,O$242,O$243)</f>
        <v>-1.1879305113309702</v>
      </c>
      <c r="S46">
        <f>(E46-E$242)/E$243</f>
        <v>-1.0598783021298219</v>
      </c>
      <c r="T46">
        <f>(G46-G$242)/G$243</f>
        <v>-0.99334188600732354</v>
      </c>
    </row>
    <row r="47" spans="1:20" x14ac:dyDescent="0.25">
      <c r="A47" s="17">
        <v>36448</v>
      </c>
      <c r="B47">
        <v>1999</v>
      </c>
      <c r="C47">
        <v>10</v>
      </c>
      <c r="D47">
        <v>124.4</v>
      </c>
      <c r="E47">
        <v>124.4</v>
      </c>
      <c r="F47">
        <v>125.6</v>
      </c>
      <c r="G47">
        <v>22.69</v>
      </c>
      <c r="H47">
        <v>23.8</v>
      </c>
      <c r="I47" s="15">
        <v>1362.93</v>
      </c>
      <c r="J47" s="15">
        <v>1282.71</v>
      </c>
      <c r="K47" s="20">
        <v>168.2</v>
      </c>
      <c r="L47">
        <f>LN(E47)</f>
        <v>4.8235021803050788</v>
      </c>
      <c r="M47">
        <f>LN(G47)</f>
        <v>3.1219242987917504</v>
      </c>
      <c r="N47">
        <f t="shared" si="0"/>
        <v>5.1251537475388478</v>
      </c>
      <c r="O47">
        <f>LN(H47)</f>
        <v>3.1696855806774291</v>
      </c>
      <c r="P47">
        <f>STANDARDIZE(L47,L$242,L$243)</f>
        <v>-1.1424920369303238</v>
      </c>
      <c r="Q47">
        <f>STANDARDIZE(N47,N$242,N$243)</f>
        <v>-1.1353633672659651</v>
      </c>
      <c r="R47">
        <f>STANDARDIZE(O47,O$242,O$243)</f>
        <v>-1.0130446362031404</v>
      </c>
      <c r="S47">
        <f>(E47-E$242)/E$243</f>
        <v>-1.0728881540223396</v>
      </c>
      <c r="T47">
        <f>(G47-G$242)/G$243</f>
        <v>-1.0289305028735702</v>
      </c>
    </row>
    <row r="48" spans="1:20" x14ac:dyDescent="0.25">
      <c r="A48" s="17">
        <v>36479</v>
      </c>
      <c r="B48">
        <v>1999</v>
      </c>
      <c r="C48">
        <v>11</v>
      </c>
      <c r="D48">
        <v>125.1</v>
      </c>
      <c r="E48">
        <v>125.1</v>
      </c>
      <c r="F48">
        <v>124.4</v>
      </c>
      <c r="G48">
        <v>25</v>
      </c>
      <c r="H48">
        <v>22.69</v>
      </c>
      <c r="I48" s="15">
        <v>1388.91</v>
      </c>
      <c r="J48" s="15">
        <v>1362.93</v>
      </c>
      <c r="K48" s="20">
        <v>168.3</v>
      </c>
      <c r="L48">
        <f>LN(E48)</f>
        <v>4.8291134174728656</v>
      </c>
      <c r="M48">
        <f>LN(G48)</f>
        <v>3.2188758248682006</v>
      </c>
      <c r="N48">
        <f t="shared" si="0"/>
        <v>5.1257481011967601</v>
      </c>
      <c r="O48">
        <f>LN(H48)</f>
        <v>3.1219242987917504</v>
      </c>
      <c r="P48">
        <f>STANDARDIZE(L48,L$242,L$243)</f>
        <v>-1.1295408740888313</v>
      </c>
      <c r="Q48">
        <f>STANDARDIZE(N48,N$242,N$243)</f>
        <v>-1.1309969878566064</v>
      </c>
      <c r="R48">
        <f>STANDARDIZE(O48,O$242,O$243)</f>
        <v>-1.0876776696182715</v>
      </c>
      <c r="S48">
        <f>(E48-E$242)/E$243</f>
        <v>-1.0652990737517045</v>
      </c>
      <c r="T48">
        <f>(G48-G$242)/G$243</f>
        <v>-0.95486770561138112</v>
      </c>
    </row>
    <row r="49" spans="1:20" x14ac:dyDescent="0.25">
      <c r="A49" s="17">
        <v>36509</v>
      </c>
      <c r="B49">
        <v>1999</v>
      </c>
      <c r="C49">
        <v>12</v>
      </c>
      <c r="D49">
        <v>127.3</v>
      </c>
      <c r="E49">
        <v>127.3</v>
      </c>
      <c r="F49">
        <v>125.1</v>
      </c>
      <c r="G49">
        <v>26.1</v>
      </c>
      <c r="H49">
        <v>25</v>
      </c>
      <c r="I49" s="15">
        <v>1469.25</v>
      </c>
      <c r="J49" s="15">
        <v>1388.91</v>
      </c>
      <c r="K49" s="20">
        <v>168.3</v>
      </c>
      <c r="L49">
        <f>LN(E49)</f>
        <v>4.846546505563361</v>
      </c>
      <c r="M49">
        <f>LN(G49)</f>
        <v>3.2619353143286478</v>
      </c>
      <c r="N49">
        <f t="shared" si="0"/>
        <v>5.1257481011967601</v>
      </c>
      <c r="O49">
        <f>LN(H49)</f>
        <v>3.2188758248682006</v>
      </c>
      <c r="P49">
        <f>STANDARDIZE(L49,L$242,L$243)</f>
        <v>-1.0893039787413585</v>
      </c>
      <c r="Q49">
        <f>STANDARDIZE(N49,N$242,N$243)</f>
        <v>-1.1309969878566064</v>
      </c>
      <c r="R49">
        <f>STANDARDIZE(O49,O$242,O$243)</f>
        <v>-0.93617866876165279</v>
      </c>
      <c r="S49">
        <f>(E49-E$242)/E$243</f>
        <v>-1.0414476786154216</v>
      </c>
      <c r="T49">
        <f>(G49-G$242)/G$243</f>
        <v>-0.91959970691510051</v>
      </c>
    </row>
    <row r="50" spans="1:20" x14ac:dyDescent="0.25">
      <c r="A50" s="17">
        <v>36540</v>
      </c>
      <c r="B50">
        <v>2000</v>
      </c>
      <c r="C50">
        <v>1</v>
      </c>
      <c r="D50">
        <v>128.9</v>
      </c>
      <c r="E50">
        <v>128.9</v>
      </c>
      <c r="F50">
        <v>127.3</v>
      </c>
      <c r="G50">
        <v>27.26</v>
      </c>
      <c r="H50">
        <v>26.1</v>
      </c>
      <c r="I50" s="15">
        <v>1394.46</v>
      </c>
      <c r="J50" s="15">
        <v>1469.25</v>
      </c>
      <c r="K50" s="20">
        <v>168.8</v>
      </c>
      <c r="L50">
        <f>LN(E50)</f>
        <v>4.859036909945142</v>
      </c>
      <c r="M50">
        <f>LN(G50)</f>
        <v>3.3054204262683866</v>
      </c>
      <c r="N50">
        <f t="shared" si="0"/>
        <v>5.1287145821618569</v>
      </c>
      <c r="O50">
        <f>LN(H50)</f>
        <v>3.2619353143286478</v>
      </c>
      <c r="P50">
        <f>STANDARDIZE(L50,L$242,L$243)</f>
        <v>-1.0604751739221281</v>
      </c>
      <c r="Q50">
        <f>STANDARDIZE(N50,N$242,N$243)</f>
        <v>-1.1092039337854815</v>
      </c>
      <c r="R50">
        <f>STANDARDIZE(O50,O$242,O$243)</f>
        <v>-0.86889277967198697</v>
      </c>
      <c r="S50">
        <f>(E50-E$242)/E$243</f>
        <v>-1.0241012094253978</v>
      </c>
      <c r="T50">
        <f>(G50-G$242)/G$243</f>
        <v>-0.8824079991990228</v>
      </c>
    </row>
    <row r="51" spans="1:20" x14ac:dyDescent="0.25">
      <c r="A51" s="17">
        <v>36571</v>
      </c>
      <c r="B51">
        <v>2000</v>
      </c>
      <c r="C51">
        <v>2</v>
      </c>
      <c r="D51">
        <v>137.69999999999999</v>
      </c>
      <c r="E51">
        <v>137.69999999999999</v>
      </c>
      <c r="F51">
        <v>128.9</v>
      </c>
      <c r="G51">
        <v>29.37</v>
      </c>
      <c r="H51">
        <v>27.26</v>
      </c>
      <c r="I51" s="15">
        <v>1366.42</v>
      </c>
      <c r="J51" s="15">
        <v>1394.46</v>
      </c>
      <c r="K51" s="20">
        <v>169.8</v>
      </c>
      <c r="L51">
        <f>LN(E51)</f>
        <v>4.9250774057346094</v>
      </c>
      <c r="M51">
        <f>LN(G51)</f>
        <v>3.379973745210529</v>
      </c>
      <c r="N51">
        <f t="shared" si="0"/>
        <v>5.1346212738772472</v>
      </c>
      <c r="O51">
        <f>LN(H51)</f>
        <v>3.3054204262683866</v>
      </c>
      <c r="P51">
        <f>STANDARDIZE(L51,L$242,L$243)</f>
        <v>-0.90804867874341222</v>
      </c>
      <c r="Q51">
        <f>STANDARDIZE(N51,N$242,N$243)</f>
        <v>-1.0658108180198587</v>
      </c>
      <c r="R51">
        <f>STANDARDIZE(O51,O$242,O$243)</f>
        <v>-0.80094180171818163</v>
      </c>
      <c r="S51">
        <f>(E51-E$242)/E$243</f>
        <v>-0.92869562888026724</v>
      </c>
      <c r="T51">
        <f>(G51-G$242)/G$243</f>
        <v>-0.8147575653361574</v>
      </c>
    </row>
    <row r="52" spans="1:20" x14ac:dyDescent="0.25">
      <c r="A52" s="17">
        <v>36600</v>
      </c>
      <c r="B52">
        <v>2000</v>
      </c>
      <c r="C52">
        <v>3</v>
      </c>
      <c r="D52">
        <v>151.6</v>
      </c>
      <c r="E52">
        <v>151.6</v>
      </c>
      <c r="F52">
        <v>137.69999999999999</v>
      </c>
      <c r="G52">
        <v>29.84</v>
      </c>
      <c r="H52">
        <v>29.37</v>
      </c>
      <c r="I52" s="15">
        <v>1498.58</v>
      </c>
      <c r="J52" s="15">
        <v>1366.42</v>
      </c>
      <c r="K52" s="20">
        <v>171.2</v>
      </c>
      <c r="L52">
        <f>LN(E52)</f>
        <v>5.0212454732082712</v>
      </c>
      <c r="M52">
        <f>LN(G52)</f>
        <v>3.3958497753355603</v>
      </c>
      <c r="N52">
        <f t="shared" si="0"/>
        <v>5.1428324637076415</v>
      </c>
      <c r="O52">
        <f>LN(H52)</f>
        <v>3.379973745210529</v>
      </c>
      <c r="P52">
        <f>STANDARDIZE(L52,L$242,L$243)</f>
        <v>-0.68608545303034318</v>
      </c>
      <c r="Q52">
        <f>STANDARDIZE(N52,N$242,N$243)</f>
        <v>-1.0054878609311353</v>
      </c>
      <c r="R52">
        <f>STANDARDIZE(O52,O$242,O$243)</f>
        <v>-0.68444282756719177</v>
      </c>
      <c r="S52">
        <f>(E52-E$242)/E$243</f>
        <v>-0.7779981777919357</v>
      </c>
      <c r="T52">
        <f>(G52-G$242)/G$243</f>
        <v>-0.79968851134774666</v>
      </c>
    </row>
    <row r="53" spans="1:20" x14ac:dyDescent="0.25">
      <c r="A53" s="17">
        <v>36631</v>
      </c>
      <c r="B53">
        <v>2000</v>
      </c>
      <c r="C53">
        <v>4</v>
      </c>
      <c r="D53">
        <v>146.5</v>
      </c>
      <c r="E53">
        <v>146.5</v>
      </c>
      <c r="F53">
        <v>151.6</v>
      </c>
      <c r="G53">
        <v>25.72</v>
      </c>
      <c r="H53">
        <v>29.84</v>
      </c>
      <c r="I53" s="15">
        <v>1452.43</v>
      </c>
      <c r="J53" s="15">
        <v>1498.58</v>
      </c>
      <c r="K53" s="20">
        <v>171.3</v>
      </c>
      <c r="L53">
        <f>LN(E53)</f>
        <v>4.9870254284571223</v>
      </c>
      <c r="M53">
        <f>LN(G53)</f>
        <v>3.2472688993694185</v>
      </c>
      <c r="N53">
        <f t="shared" si="0"/>
        <v>5.1434164053300746</v>
      </c>
      <c r="O53">
        <f>LN(H53)</f>
        <v>3.3958497753355603</v>
      </c>
      <c r="P53">
        <f>STANDARDIZE(L53,L$242,L$243)</f>
        <v>-0.7650679231635904</v>
      </c>
      <c r="Q53">
        <f>STANDARDIZE(N53,N$242,N$243)</f>
        <v>-1.0011979728442755</v>
      </c>
      <c r="R53">
        <f>STANDARDIZE(O53,O$242,O$243)</f>
        <v>-0.65963452594628458</v>
      </c>
      <c r="S53">
        <f>(E53-E$242)/E$243</f>
        <v>-0.83329004833513642</v>
      </c>
      <c r="T53">
        <f>(G53-G$242)/G$243</f>
        <v>-0.93178319737381565</v>
      </c>
    </row>
    <row r="54" spans="1:20" x14ac:dyDescent="0.25">
      <c r="A54" s="17">
        <v>36661</v>
      </c>
      <c r="B54">
        <v>2000</v>
      </c>
      <c r="C54">
        <v>5</v>
      </c>
      <c r="D54">
        <v>148.70000000000002</v>
      </c>
      <c r="E54">
        <v>148.70000000000002</v>
      </c>
      <c r="F54">
        <v>146.5</v>
      </c>
      <c r="G54">
        <v>28.79</v>
      </c>
      <c r="H54">
        <v>25.72</v>
      </c>
      <c r="I54" s="15">
        <v>1420.6</v>
      </c>
      <c r="J54" s="15">
        <v>1452.43</v>
      </c>
      <c r="K54" s="20">
        <v>171.5</v>
      </c>
      <c r="L54">
        <f>LN(E54)</f>
        <v>5.0019308534661091</v>
      </c>
      <c r="M54">
        <f>LN(G54)</f>
        <v>3.3600281046240843</v>
      </c>
      <c r="N54">
        <f t="shared" si="0"/>
        <v>5.144583266605995</v>
      </c>
      <c r="O54">
        <f>LN(H54)</f>
        <v>3.2472688993694185</v>
      </c>
      <c r="P54">
        <f>STANDARDIZE(L54,L$242,L$243)</f>
        <v>-0.73066506676299692</v>
      </c>
      <c r="Q54">
        <f>STANDARDIZE(N54,N$242,N$243)</f>
        <v>-0.99262570449708798</v>
      </c>
      <c r="R54">
        <f>STANDARDIZE(O54,O$242,O$243)</f>
        <v>-0.89181090486704284</v>
      </c>
      <c r="S54">
        <f>(E54-E$242)/E$243</f>
        <v>-0.80943865319885355</v>
      </c>
      <c r="T54">
        <f>(G54-G$242)/G$243</f>
        <v>-0.83335341919419637</v>
      </c>
    </row>
    <row r="55" spans="1:20" x14ac:dyDescent="0.25">
      <c r="A55" s="17">
        <v>36692</v>
      </c>
      <c r="B55">
        <v>2000</v>
      </c>
      <c r="C55">
        <v>6</v>
      </c>
      <c r="D55">
        <v>163.30000000000001</v>
      </c>
      <c r="E55">
        <v>163.30000000000001</v>
      </c>
      <c r="F55">
        <v>148.70000000000002</v>
      </c>
      <c r="G55">
        <v>31.82</v>
      </c>
      <c r="H55">
        <v>28.79</v>
      </c>
      <c r="I55" s="15">
        <v>1454.6</v>
      </c>
      <c r="J55" s="15">
        <v>1420.6</v>
      </c>
      <c r="K55" s="20">
        <v>172.4</v>
      </c>
      <c r="L55">
        <f>LN(E55)</f>
        <v>5.0955889999764192</v>
      </c>
      <c r="M55">
        <f>LN(G55)</f>
        <v>3.4600950229096408</v>
      </c>
      <c r="N55">
        <f t="shared" si="0"/>
        <v>5.1498173582295932</v>
      </c>
      <c r="O55">
        <f>LN(H55)</f>
        <v>3.3600281046240843</v>
      </c>
      <c r="P55">
        <f>STANDARDIZE(L55,L$242,L$243)</f>
        <v>-0.51449492983652501</v>
      </c>
      <c r="Q55">
        <f>STANDARDIZE(N55,N$242,N$243)</f>
        <v>-0.9541738003357636</v>
      </c>
      <c r="R55">
        <f>STANDARDIZE(O55,O$242,O$243)</f>
        <v>-0.71561040937409204</v>
      </c>
      <c r="S55">
        <f>(E55-E$242)/E$243</f>
        <v>-0.65115212183988669</v>
      </c>
      <c r="T55">
        <f>(G55-G$242)/G$243</f>
        <v>-0.73620611369444167</v>
      </c>
    </row>
    <row r="56" spans="1:20" x14ac:dyDescent="0.25">
      <c r="A56" s="17">
        <v>36722</v>
      </c>
      <c r="B56">
        <v>2000</v>
      </c>
      <c r="C56">
        <v>7</v>
      </c>
      <c r="D56">
        <v>155.1</v>
      </c>
      <c r="E56">
        <v>155.1</v>
      </c>
      <c r="F56">
        <v>163.30000000000001</v>
      </c>
      <c r="G56">
        <v>29.7</v>
      </c>
      <c r="H56">
        <v>31.82</v>
      </c>
      <c r="I56" s="15">
        <v>1430.83</v>
      </c>
      <c r="J56" s="15">
        <v>1454.6</v>
      </c>
      <c r="K56" s="20">
        <v>172.8</v>
      </c>
      <c r="L56">
        <f>LN(E56)</f>
        <v>5.0440700701824932</v>
      </c>
      <c r="M56">
        <f>LN(G56)</f>
        <v>3.3911470458086539</v>
      </c>
      <c r="N56">
        <f t="shared" si="0"/>
        <v>5.1521348563699556</v>
      </c>
      <c r="O56">
        <f>LN(H56)</f>
        <v>3.4600950229096408</v>
      </c>
      <c r="P56">
        <f>STANDARDIZE(L56,L$242,L$243)</f>
        <v>-0.6334045444596621</v>
      </c>
      <c r="Q56">
        <f>STANDARDIZE(N56,N$242,N$243)</f>
        <v>-0.93714845519554957</v>
      </c>
      <c r="R56">
        <f>STANDARDIZE(O56,O$242,O$243)</f>
        <v>-0.55924321483288997</v>
      </c>
      <c r="S56">
        <f>(E56-E$242)/E$243</f>
        <v>-0.74005277643875866</v>
      </c>
      <c r="T56">
        <f>(G56-G$242)/G$243</f>
        <v>-0.80417716572727327</v>
      </c>
    </row>
    <row r="57" spans="1:20" x14ac:dyDescent="0.25">
      <c r="A57" s="17">
        <v>36753</v>
      </c>
      <c r="B57">
        <v>2000</v>
      </c>
      <c r="C57">
        <v>8</v>
      </c>
      <c r="D57">
        <v>146.5</v>
      </c>
      <c r="E57">
        <v>146.5</v>
      </c>
      <c r="F57">
        <v>155.1</v>
      </c>
      <c r="G57">
        <v>31.26</v>
      </c>
      <c r="H57">
        <v>29.7</v>
      </c>
      <c r="I57" s="15">
        <v>1517.68</v>
      </c>
      <c r="J57" s="15">
        <v>1430.83</v>
      </c>
      <c r="K57" s="20">
        <v>172.8</v>
      </c>
      <c r="L57">
        <f>LN(E57)</f>
        <v>4.9870254284571223</v>
      </c>
      <c r="M57">
        <f>LN(G57)</f>
        <v>3.4423393249933305</v>
      </c>
      <c r="N57">
        <f t="shared" si="0"/>
        <v>5.1521348563699556</v>
      </c>
      <c r="O57">
        <f>LN(H57)</f>
        <v>3.3911470458086539</v>
      </c>
      <c r="P57">
        <f>STANDARDIZE(L57,L$242,L$243)</f>
        <v>-0.7650679231635904</v>
      </c>
      <c r="Q57">
        <f>STANDARDIZE(N57,N$242,N$243)</f>
        <v>-0.93714845519554957</v>
      </c>
      <c r="R57">
        <f>STANDARDIZE(O57,O$242,O$243)</f>
        <v>-0.66698313461143788</v>
      </c>
      <c r="S57">
        <f>(E57-E$242)/E$243</f>
        <v>-0.83329004833513642</v>
      </c>
      <c r="T57">
        <f>(G57-G$242)/G$243</f>
        <v>-0.75416073121254812</v>
      </c>
    </row>
    <row r="58" spans="1:20" x14ac:dyDescent="0.25">
      <c r="A58" s="17">
        <v>36784</v>
      </c>
      <c r="B58">
        <v>2000</v>
      </c>
      <c r="C58">
        <v>9</v>
      </c>
      <c r="D58">
        <v>155</v>
      </c>
      <c r="E58">
        <v>155</v>
      </c>
      <c r="F58">
        <v>146.5</v>
      </c>
      <c r="G58">
        <v>33.880000000000003</v>
      </c>
      <c r="H58">
        <v>31.26</v>
      </c>
      <c r="I58" s="15">
        <v>1436.52</v>
      </c>
      <c r="J58" s="15">
        <v>1517.68</v>
      </c>
      <c r="K58" s="20">
        <v>173.7</v>
      </c>
      <c r="L58">
        <f>LN(E58)</f>
        <v>5.0434251169192468</v>
      </c>
      <c r="M58">
        <f>LN(G58)</f>
        <v>3.5228248697838538</v>
      </c>
      <c r="N58">
        <f t="shared" si="0"/>
        <v>5.1573296732470588</v>
      </c>
      <c r="O58">
        <f>LN(H58)</f>
        <v>3.4423393249933305</v>
      </c>
      <c r="P58">
        <f>STANDARDIZE(L58,L$242,L$243)</f>
        <v>-0.63489314572310696</v>
      </c>
      <c r="Q58">
        <f>STANDARDIZE(N58,N$242,N$243)</f>
        <v>-0.89898508033344071</v>
      </c>
      <c r="R58">
        <f>STANDARDIZE(O58,O$242,O$243)</f>
        <v>-0.58698873470961477</v>
      </c>
      <c r="S58">
        <f>(E58-E$242)/E$243</f>
        <v>-0.74113693076313514</v>
      </c>
      <c r="T58">
        <f>(G58-G$242)/G$243</f>
        <v>-0.67015877068140717</v>
      </c>
    </row>
    <row r="59" spans="1:20" x14ac:dyDescent="0.25">
      <c r="A59" s="17">
        <v>36814</v>
      </c>
      <c r="B59">
        <v>2000</v>
      </c>
      <c r="C59">
        <v>10</v>
      </c>
      <c r="D59">
        <v>153.19999999999999</v>
      </c>
      <c r="E59">
        <v>153.19999999999999</v>
      </c>
      <c r="F59">
        <v>155</v>
      </c>
      <c r="G59">
        <v>33.11</v>
      </c>
      <c r="H59">
        <v>33.880000000000003</v>
      </c>
      <c r="I59" s="15">
        <v>1429.4</v>
      </c>
      <c r="J59" s="15">
        <v>1436.52</v>
      </c>
      <c r="K59" s="20">
        <v>174</v>
      </c>
      <c r="L59">
        <f>LN(E59)</f>
        <v>5.0317442573064906</v>
      </c>
      <c r="M59">
        <f>LN(G59)</f>
        <v>3.4998353515591547</v>
      </c>
      <c r="N59">
        <f t="shared" si="0"/>
        <v>5.1590552992145291</v>
      </c>
      <c r="O59">
        <f>LN(H59)</f>
        <v>3.5228248697838538</v>
      </c>
      <c r="P59">
        <f>STANDARDIZE(L59,L$242,L$243)</f>
        <v>-0.6618534595451453</v>
      </c>
      <c r="Q59">
        <f>STANDARDIZE(N59,N$242,N$243)</f>
        <v>-0.88630788453879694</v>
      </c>
      <c r="R59">
        <f>STANDARDIZE(O59,O$242,O$243)</f>
        <v>-0.46121990865163337</v>
      </c>
      <c r="S59">
        <f>(E59-E$242)/E$243</f>
        <v>-0.760651708601912</v>
      </c>
      <c r="T59">
        <f>(G59-G$242)/G$243</f>
        <v>-0.69484636976880365</v>
      </c>
    </row>
    <row r="60" spans="1:20" x14ac:dyDescent="0.25">
      <c r="A60" s="17">
        <v>36845</v>
      </c>
      <c r="B60">
        <v>2000</v>
      </c>
      <c r="C60">
        <v>11</v>
      </c>
      <c r="D60">
        <v>151.69999999999999</v>
      </c>
      <c r="E60">
        <v>151.69999999999999</v>
      </c>
      <c r="F60">
        <v>153.19999999999999</v>
      </c>
      <c r="G60">
        <v>34.42</v>
      </c>
      <c r="H60">
        <v>33.11</v>
      </c>
      <c r="I60" s="15">
        <v>1314.95</v>
      </c>
      <c r="J60" s="15">
        <v>1429.4</v>
      </c>
      <c r="K60" s="20">
        <v>174.1</v>
      </c>
      <c r="L60">
        <f>LN(E60)</f>
        <v>5.0219048863544868</v>
      </c>
      <c r="M60">
        <f>LN(G60)</f>
        <v>3.5386377907833935</v>
      </c>
      <c r="N60">
        <f t="shared" si="0"/>
        <v>5.159629846774143</v>
      </c>
      <c r="O60">
        <f>LN(H60)</f>
        <v>3.4998353515591547</v>
      </c>
      <c r="P60">
        <f>STANDARDIZE(L60,L$242,L$243)</f>
        <v>-0.6845634772554664</v>
      </c>
      <c r="Q60">
        <f>STANDARDIZE(N60,N$242,N$243)</f>
        <v>-0.88208700930635098</v>
      </c>
      <c r="R60">
        <f>STANDARDIZE(O60,O$242,O$243)</f>
        <v>-0.49714393359653769</v>
      </c>
      <c r="S60">
        <f>(E60-E$242)/E$243</f>
        <v>-0.77691402346755922</v>
      </c>
      <c r="T60">
        <f>(G60-G$242)/G$243</f>
        <v>-0.65284538950323301</v>
      </c>
    </row>
    <row r="61" spans="1:20" x14ac:dyDescent="0.25">
      <c r="A61" s="17">
        <v>36875</v>
      </c>
      <c r="B61">
        <v>2000</v>
      </c>
      <c r="C61">
        <v>12</v>
      </c>
      <c r="D61">
        <v>144.30000000000001</v>
      </c>
      <c r="E61">
        <v>144.30000000000001</v>
      </c>
      <c r="F61">
        <v>151.69999999999999</v>
      </c>
      <c r="G61">
        <v>28.44</v>
      </c>
      <c r="H61">
        <v>34.42</v>
      </c>
      <c r="I61" s="15">
        <v>1320.28</v>
      </c>
      <c r="J61" s="15">
        <v>1314.95</v>
      </c>
      <c r="K61" s="20">
        <v>174</v>
      </c>
      <c r="L61">
        <f>LN(E61)</f>
        <v>4.9718944657798252</v>
      </c>
      <c r="M61">
        <f>LN(G61)</f>
        <v>3.3477966049350401</v>
      </c>
      <c r="N61">
        <f t="shared" si="0"/>
        <v>5.1590552992145291</v>
      </c>
      <c r="O61">
        <f>LN(H61)</f>
        <v>3.5386377907833935</v>
      </c>
      <c r="P61">
        <f>STANDARDIZE(L61,L$242,L$243)</f>
        <v>-0.7999913376838701</v>
      </c>
      <c r="Q61">
        <f>STANDARDIZE(N61,N$242,N$243)</f>
        <v>-0.88630788453879694</v>
      </c>
      <c r="R61">
        <f>STANDARDIZE(O61,O$242,O$243)</f>
        <v>-0.43651022300763592</v>
      </c>
      <c r="S61">
        <f>(E61-E$242)/E$243</f>
        <v>-0.85714144347141896</v>
      </c>
      <c r="T61">
        <f>(G61-G$242)/G$243</f>
        <v>-0.84457505514301279</v>
      </c>
    </row>
    <row r="62" spans="1:20" x14ac:dyDescent="0.25">
      <c r="A62" s="17">
        <v>36906</v>
      </c>
      <c r="B62">
        <v>2001</v>
      </c>
      <c r="C62">
        <v>1</v>
      </c>
      <c r="D62">
        <v>144.70000000000002</v>
      </c>
      <c r="E62">
        <v>144.70000000000002</v>
      </c>
      <c r="F62">
        <v>144.30000000000001</v>
      </c>
      <c r="G62">
        <v>29.59</v>
      </c>
      <c r="H62">
        <v>28.44</v>
      </c>
      <c r="I62" s="15">
        <v>1366.01</v>
      </c>
      <c r="J62" s="15">
        <v>1320.28</v>
      </c>
      <c r="K62" s="20">
        <v>175.1</v>
      </c>
      <c r="L62">
        <f>LN(E62)</f>
        <v>4.974662633637438</v>
      </c>
      <c r="M62">
        <f>LN(G62)</f>
        <v>3.3874364664121184</v>
      </c>
      <c r="N62">
        <f t="shared" si="0"/>
        <v>5.1653572392918061</v>
      </c>
      <c r="O62">
        <f>LN(H62)</f>
        <v>3.3477966049350401</v>
      </c>
      <c r="P62">
        <f>STANDARDIZE(L62,L$242,L$243)</f>
        <v>-0.79360219539233701</v>
      </c>
      <c r="Q62">
        <f>STANDARDIZE(N62,N$242,N$243)</f>
        <v>-0.84001110310888405</v>
      </c>
      <c r="R62">
        <f>STANDARDIZE(O62,O$242,O$243)</f>
        <v>-0.7347236720204896</v>
      </c>
      <c r="S62">
        <f>(E62-E$242)/E$243</f>
        <v>-0.85280482617391296</v>
      </c>
      <c r="T62">
        <f>(G62-G$242)/G$243</f>
        <v>-0.80770396559690139</v>
      </c>
    </row>
    <row r="63" spans="1:20" x14ac:dyDescent="0.25">
      <c r="A63" s="17">
        <v>36937</v>
      </c>
      <c r="B63">
        <v>2001</v>
      </c>
      <c r="C63">
        <v>2</v>
      </c>
      <c r="D63">
        <v>145</v>
      </c>
      <c r="E63">
        <v>145</v>
      </c>
      <c r="F63">
        <v>144.70000000000002</v>
      </c>
      <c r="G63">
        <v>29.61</v>
      </c>
      <c r="H63">
        <v>29.59</v>
      </c>
      <c r="I63" s="15">
        <v>1239.94</v>
      </c>
      <c r="J63" s="15">
        <v>1366.01</v>
      </c>
      <c r="K63" s="20">
        <v>175.8</v>
      </c>
      <c r="L63">
        <f>LN(E63)</f>
        <v>4.9767337424205742</v>
      </c>
      <c r="M63">
        <f>LN(G63)</f>
        <v>3.3881121421135001</v>
      </c>
      <c r="N63">
        <f t="shared" si="0"/>
        <v>5.1693469852510763</v>
      </c>
      <c r="O63">
        <f>LN(H63)</f>
        <v>3.3874364664121184</v>
      </c>
      <c r="P63">
        <f>STANDARDIZE(L63,L$242,L$243)</f>
        <v>-0.78882191854593497</v>
      </c>
      <c r="Q63">
        <f>STANDARDIZE(N63,N$242,N$243)</f>
        <v>-0.81070070117357707</v>
      </c>
      <c r="R63">
        <f>STANDARDIZE(O63,O$242,O$243)</f>
        <v>-0.6727813834263251</v>
      </c>
      <c r="S63">
        <f>(E63-E$242)/E$243</f>
        <v>-0.84955236320078364</v>
      </c>
      <c r="T63">
        <f>(G63-G$242)/G$243</f>
        <v>-0.80706272925696898</v>
      </c>
    </row>
    <row r="64" spans="1:20" x14ac:dyDescent="0.25">
      <c r="A64" s="17">
        <v>36965</v>
      </c>
      <c r="B64">
        <v>2001</v>
      </c>
      <c r="C64">
        <v>3</v>
      </c>
      <c r="D64">
        <v>140.9</v>
      </c>
      <c r="E64">
        <v>140.9</v>
      </c>
      <c r="F64">
        <v>145</v>
      </c>
      <c r="G64">
        <v>27.25</v>
      </c>
      <c r="H64">
        <v>29.61</v>
      </c>
      <c r="I64" s="15">
        <v>1160.33</v>
      </c>
      <c r="J64" s="15">
        <v>1239.94</v>
      </c>
      <c r="K64" s="20">
        <v>176.2</v>
      </c>
      <c r="L64">
        <f>LN(E64)</f>
        <v>4.9480504189046348</v>
      </c>
      <c r="M64">
        <f>LN(G64)</f>
        <v>3.3050535211092531</v>
      </c>
      <c r="N64">
        <f t="shared" si="0"/>
        <v>5.1716197135020794</v>
      </c>
      <c r="O64">
        <f>LN(H64)</f>
        <v>3.3881121421135001</v>
      </c>
      <c r="P64">
        <f>STANDARDIZE(L64,L$242,L$243)</f>
        <v>-0.85502521428662459</v>
      </c>
      <c r="Q64">
        <f>STANDARDIZE(N64,N$242,N$243)</f>
        <v>-0.79400425503222583</v>
      </c>
      <c r="R64">
        <f>STANDARDIZE(O64,O$242,O$243)</f>
        <v>-0.67172555483027285</v>
      </c>
      <c r="S64">
        <f>(E64-E$242)/E$243</f>
        <v>-0.89400269050021952</v>
      </c>
      <c r="T64">
        <f>(G64-G$242)/G$243</f>
        <v>-0.88272861736898911</v>
      </c>
    </row>
    <row r="65" spans="1:20" x14ac:dyDescent="0.25">
      <c r="A65" s="17">
        <v>36996</v>
      </c>
      <c r="B65">
        <v>2001</v>
      </c>
      <c r="C65">
        <v>4</v>
      </c>
      <c r="D65">
        <v>155.20000000000002</v>
      </c>
      <c r="E65">
        <v>155.20000000000002</v>
      </c>
      <c r="F65">
        <v>140.9</v>
      </c>
      <c r="G65">
        <v>27.49</v>
      </c>
      <c r="H65">
        <v>27.25</v>
      </c>
      <c r="I65" s="15">
        <v>1249.46</v>
      </c>
      <c r="J65" s="15">
        <v>1160.33</v>
      </c>
      <c r="K65" s="20">
        <v>176.9</v>
      </c>
      <c r="L65">
        <f>LN(E65)</f>
        <v>5.0447146077491185</v>
      </c>
      <c r="M65">
        <f>LN(G65)</f>
        <v>3.3138223021771545</v>
      </c>
      <c r="N65">
        <f t="shared" si="0"/>
        <v>5.17558460116574</v>
      </c>
      <c r="O65">
        <f>LN(H65)</f>
        <v>3.3050535211092531</v>
      </c>
      <c r="P65">
        <f>STANDARDIZE(L65,L$242,L$243)</f>
        <v>-0.63191690265568601</v>
      </c>
      <c r="Q65">
        <f>STANDARDIZE(N65,N$242,N$243)</f>
        <v>-0.76487647290358807</v>
      </c>
      <c r="R65">
        <f>STANDARDIZE(O65,O$242,O$243)</f>
        <v>-0.80151513735576652</v>
      </c>
      <c r="S65">
        <f>(E65-E$242)/E$243</f>
        <v>-0.73896862211438197</v>
      </c>
      <c r="T65">
        <f>(G65-G$242)/G$243</f>
        <v>-0.87503378128980058</v>
      </c>
    </row>
    <row r="66" spans="1:20" x14ac:dyDescent="0.25">
      <c r="A66" s="17">
        <v>37026</v>
      </c>
      <c r="B66">
        <v>2001</v>
      </c>
      <c r="C66">
        <v>5</v>
      </c>
      <c r="D66">
        <v>170.2</v>
      </c>
      <c r="E66">
        <v>170.2</v>
      </c>
      <c r="F66">
        <v>155.20000000000002</v>
      </c>
      <c r="G66">
        <v>28.63</v>
      </c>
      <c r="H66">
        <v>27.49</v>
      </c>
      <c r="I66" s="15">
        <v>1255.82</v>
      </c>
      <c r="J66" s="15">
        <v>1249.46</v>
      </c>
      <c r="K66" s="20">
        <v>177.7</v>
      </c>
      <c r="L66">
        <f>LN(E66)</f>
        <v>5.136974216139274</v>
      </c>
      <c r="M66">
        <f>LN(G66)</f>
        <v>3.3544551191100238</v>
      </c>
      <c r="N66">
        <f t="shared" si="0"/>
        <v>5.180096735160606</v>
      </c>
      <c r="O66">
        <f>LN(H66)</f>
        <v>3.3138223021771545</v>
      </c>
      <c r="P66">
        <f>STANDARDIZE(L66,L$242,L$243)</f>
        <v>-0.41897469824971784</v>
      </c>
      <c r="Q66">
        <f>STANDARDIZE(N66,N$242,N$243)</f>
        <v>-0.73172838219164815</v>
      </c>
      <c r="R66">
        <f>STANDARDIZE(O66,O$242,O$243)</f>
        <v>-0.78781280976713275</v>
      </c>
      <c r="S66">
        <f>(E66-E$242)/E$243</f>
        <v>-0.57634547345790932</v>
      </c>
      <c r="T66">
        <f>(G66-G$242)/G$243</f>
        <v>-0.83848330991365527</v>
      </c>
    </row>
    <row r="67" spans="1:20" x14ac:dyDescent="0.25">
      <c r="A67" s="17">
        <v>37057</v>
      </c>
      <c r="B67">
        <v>2001</v>
      </c>
      <c r="C67">
        <v>6</v>
      </c>
      <c r="D67">
        <v>161.60000000000002</v>
      </c>
      <c r="E67">
        <v>161.60000000000002</v>
      </c>
      <c r="F67">
        <v>170.2</v>
      </c>
      <c r="G67">
        <v>27.6</v>
      </c>
      <c r="H67">
        <v>28.63</v>
      </c>
      <c r="I67" s="15">
        <v>1224.42</v>
      </c>
      <c r="J67" s="15">
        <v>1255.82</v>
      </c>
      <c r="K67" s="20">
        <v>178</v>
      </c>
      <c r="L67">
        <f>LN(E67)</f>
        <v>5.0851241460869954</v>
      </c>
      <c r="M67">
        <f>LN(G67)</f>
        <v>3.3178157727231046</v>
      </c>
      <c r="N67">
        <f t="shared" ref="N67:N130" si="1">LN(K67)</f>
        <v>5.181783550292085</v>
      </c>
      <c r="O67">
        <f>LN(H67)</f>
        <v>3.3544551191100238</v>
      </c>
      <c r="P67">
        <f>STANDARDIZE(L67,L$242,L$243)</f>
        <v>-0.5386486098150548</v>
      </c>
      <c r="Q67">
        <f>STANDARDIZE(N67,N$242,N$243)</f>
        <v>-0.7193363076087208</v>
      </c>
      <c r="R67">
        <f>STANDARDIZE(O67,O$242,O$243)</f>
        <v>-0.72431890290005074</v>
      </c>
      <c r="S67">
        <f>(E67-E$242)/E$243</f>
        <v>-0.66958274535428675</v>
      </c>
      <c r="T67">
        <f>(G67-G$242)/G$243</f>
        <v>-0.87150698142017247</v>
      </c>
    </row>
    <row r="68" spans="1:20" x14ac:dyDescent="0.25">
      <c r="A68" s="17">
        <v>37087</v>
      </c>
      <c r="B68">
        <v>2001</v>
      </c>
      <c r="C68">
        <v>7</v>
      </c>
      <c r="D68">
        <v>142.1</v>
      </c>
      <c r="E68">
        <v>142.1</v>
      </c>
      <c r="F68">
        <v>161.60000000000002</v>
      </c>
      <c r="G68">
        <v>26.43</v>
      </c>
      <c r="H68">
        <v>27.6</v>
      </c>
      <c r="I68" s="15">
        <v>1211.23</v>
      </c>
      <c r="J68" s="15">
        <v>1224.42</v>
      </c>
      <c r="K68" s="20">
        <v>177.5</v>
      </c>
      <c r="L68">
        <f>LN(E68)</f>
        <v>4.9565310351030547</v>
      </c>
      <c r="M68">
        <f>LN(G68)</f>
        <v>3.2744997286161976</v>
      </c>
      <c r="N68">
        <f t="shared" si="1"/>
        <v>5.1789706089154706</v>
      </c>
      <c r="O68">
        <f>LN(H68)</f>
        <v>3.3178157727231046</v>
      </c>
      <c r="P68">
        <f>STANDARDIZE(L68,L$242,L$243)</f>
        <v>-0.83545130605610596</v>
      </c>
      <c r="Q68">
        <f>STANDARDIZE(N68,N$242,N$243)</f>
        <v>-0.74000139335871884</v>
      </c>
      <c r="R68">
        <f>STANDARDIZE(O68,O$242,O$243)</f>
        <v>-0.78157250781268284</v>
      </c>
      <c r="S68">
        <f>(E68-E$242)/E$243</f>
        <v>-0.88099283860770183</v>
      </c>
      <c r="T68">
        <f>(G68-G$242)/G$243</f>
        <v>-0.90901930730621638</v>
      </c>
    </row>
    <row r="69" spans="1:20" x14ac:dyDescent="0.25">
      <c r="A69" s="17">
        <v>37118</v>
      </c>
      <c r="B69">
        <v>2001</v>
      </c>
      <c r="C69">
        <v>8</v>
      </c>
      <c r="D69">
        <v>142.1</v>
      </c>
      <c r="E69">
        <v>142.1</v>
      </c>
      <c r="F69">
        <v>142.1</v>
      </c>
      <c r="G69">
        <v>27.37</v>
      </c>
      <c r="H69">
        <v>26.43</v>
      </c>
      <c r="I69" s="15">
        <v>1133.58</v>
      </c>
      <c r="J69" s="15">
        <v>1211.23</v>
      </c>
      <c r="K69" s="20">
        <v>177.5</v>
      </c>
      <c r="L69">
        <f>LN(E69)</f>
        <v>4.9565310351030547</v>
      </c>
      <c r="M69">
        <f>LN(G69)</f>
        <v>3.3094475230525879</v>
      </c>
      <c r="N69">
        <f t="shared" si="1"/>
        <v>5.1789706089154706</v>
      </c>
      <c r="O69">
        <f>LN(H69)</f>
        <v>3.2744997286161976</v>
      </c>
      <c r="P69">
        <f>STANDARDIZE(L69,L$242,L$243)</f>
        <v>-0.83545130605610596</v>
      </c>
      <c r="Q69">
        <f>STANDARDIZE(N69,N$242,N$243)</f>
        <v>-0.74000139335871884</v>
      </c>
      <c r="R69">
        <f>STANDARDIZE(O69,O$242,O$243)</f>
        <v>-0.84925929593072602</v>
      </c>
      <c r="S69">
        <f>(E69-E$242)/E$243</f>
        <v>-0.88099283860770183</v>
      </c>
      <c r="T69">
        <f>(G69-G$242)/G$243</f>
        <v>-0.87888119932939479</v>
      </c>
    </row>
    <row r="70" spans="1:20" x14ac:dyDescent="0.25">
      <c r="A70" s="17">
        <v>37149</v>
      </c>
      <c r="B70">
        <v>2001</v>
      </c>
      <c r="C70">
        <v>9</v>
      </c>
      <c r="D70">
        <v>152.19999999999999</v>
      </c>
      <c r="E70">
        <v>152.19999999999999</v>
      </c>
      <c r="F70">
        <v>142.1</v>
      </c>
      <c r="G70">
        <v>26.2</v>
      </c>
      <c r="H70">
        <v>27.37</v>
      </c>
      <c r="I70" s="15">
        <v>1040.94</v>
      </c>
      <c r="J70" s="15">
        <v>1133.58</v>
      </c>
      <c r="K70" s="20">
        <v>178.3</v>
      </c>
      <c r="L70">
        <f>LN(E70)</f>
        <v>5.0251954454275856</v>
      </c>
      <c r="M70">
        <f>LN(G70)</f>
        <v>3.2657594107670511</v>
      </c>
      <c r="N70">
        <f t="shared" si="1"/>
        <v>5.1834675248690951</v>
      </c>
      <c r="O70">
        <f>LN(H70)</f>
        <v>3.3094475230525879</v>
      </c>
      <c r="P70">
        <f>STANDARDIZE(L70,L$242,L$243)</f>
        <v>-0.67696861624336968</v>
      </c>
      <c r="Q70">
        <f>STANDARDIZE(N70,N$242,N$243)</f>
        <v>-0.70696510096928034</v>
      </c>
      <c r="R70">
        <f>STANDARDIZE(O70,O$242,O$243)</f>
        <v>-0.79464895452072437</v>
      </c>
      <c r="S70">
        <f>(E70-E$242)/E$243</f>
        <v>-0.77149325184567685</v>
      </c>
      <c r="T70">
        <f>(G70-G$242)/G$243</f>
        <v>-0.91639352521543871</v>
      </c>
    </row>
    <row r="71" spans="1:20" x14ac:dyDescent="0.25">
      <c r="A71" s="17">
        <v>37179</v>
      </c>
      <c r="B71">
        <v>2001</v>
      </c>
      <c r="C71">
        <v>10</v>
      </c>
      <c r="D71">
        <v>131.5</v>
      </c>
      <c r="E71">
        <v>131.5</v>
      </c>
      <c r="F71">
        <v>152.19999999999999</v>
      </c>
      <c r="G71">
        <v>22.17</v>
      </c>
      <c r="H71">
        <v>26.2</v>
      </c>
      <c r="I71" s="15">
        <v>1059.78</v>
      </c>
      <c r="J71" s="15">
        <v>1040.94</v>
      </c>
      <c r="K71" s="20">
        <v>177.7</v>
      </c>
      <c r="L71">
        <f>LN(E71)</f>
        <v>4.8790068516178193</v>
      </c>
      <c r="M71">
        <f>LN(G71)</f>
        <v>3.0987400236282201</v>
      </c>
      <c r="N71">
        <f t="shared" si="1"/>
        <v>5.180096735160606</v>
      </c>
      <c r="O71">
        <f>LN(H71)</f>
        <v>3.2657594107670511</v>
      </c>
      <c r="P71">
        <f>STANDARDIZE(L71,L$242,L$243)</f>
        <v>-1.0143830272520988</v>
      </c>
      <c r="Q71">
        <f>STANDARDIZE(N71,N$242,N$243)</f>
        <v>-0.73172838219164815</v>
      </c>
      <c r="R71">
        <f>STANDARDIZE(O71,O$242,O$243)</f>
        <v>-0.86291714614621229</v>
      </c>
      <c r="S71">
        <f>(E71-E$242)/E$243</f>
        <v>-0.9959131969916093</v>
      </c>
      <c r="T71">
        <f>(G71-G$242)/G$243</f>
        <v>-1.0456026477118119</v>
      </c>
    </row>
    <row r="72" spans="1:20" x14ac:dyDescent="0.25">
      <c r="A72" s="17">
        <v>37210</v>
      </c>
      <c r="B72">
        <v>2001</v>
      </c>
      <c r="C72">
        <v>11</v>
      </c>
      <c r="D72">
        <v>117.10000000000001</v>
      </c>
      <c r="E72">
        <v>117.10000000000001</v>
      </c>
      <c r="F72">
        <v>131.5</v>
      </c>
      <c r="G72">
        <v>19.64</v>
      </c>
      <c r="H72">
        <v>22.17</v>
      </c>
      <c r="I72" s="15">
        <v>1139.45</v>
      </c>
      <c r="J72" s="15">
        <v>1059.78</v>
      </c>
      <c r="K72" s="20">
        <v>177.4</v>
      </c>
      <c r="L72">
        <f>LN(E72)</f>
        <v>4.7630282706036713</v>
      </c>
      <c r="M72">
        <f>LN(G72)</f>
        <v>2.9775683029263198</v>
      </c>
      <c r="N72">
        <f t="shared" si="1"/>
        <v>5.1784070698754787</v>
      </c>
      <c r="O72">
        <f>LN(H72)</f>
        <v>3.0987400236282201</v>
      </c>
      <c r="P72">
        <f>STANDARDIZE(L72,L$242,L$243)</f>
        <v>-1.2820704273610302</v>
      </c>
      <c r="Q72">
        <f>STANDARDIZE(N72,N$242,N$243)</f>
        <v>-0.74414139523779077</v>
      </c>
      <c r="R72">
        <f>STANDARDIZE(O72,O$242,O$243)</f>
        <v>-1.123906026870638</v>
      </c>
      <c r="S72">
        <f>(E72-E$242)/E$243</f>
        <v>-1.1520314197018231</v>
      </c>
      <c r="T72">
        <f>(G72-G$242)/G$243</f>
        <v>-1.1267190447132571</v>
      </c>
    </row>
    <row r="73" spans="1:20" x14ac:dyDescent="0.25">
      <c r="A73" s="17">
        <v>37240</v>
      </c>
      <c r="B73">
        <v>2001</v>
      </c>
      <c r="C73">
        <v>12</v>
      </c>
      <c r="D73">
        <v>108.60000000000001</v>
      </c>
      <c r="E73">
        <v>108.60000000000001</v>
      </c>
      <c r="F73">
        <v>117.10000000000001</v>
      </c>
      <c r="G73">
        <v>19.39</v>
      </c>
      <c r="H73">
        <v>19.64</v>
      </c>
      <c r="I73" s="15">
        <v>1148.08</v>
      </c>
      <c r="J73" s="15">
        <v>1139.45</v>
      </c>
      <c r="K73" s="20">
        <v>176.7</v>
      </c>
      <c r="L73">
        <f>LN(E73)</f>
        <v>4.6876714074998356</v>
      </c>
      <c r="M73">
        <f>LN(G73)</f>
        <v>2.9647574692545606</v>
      </c>
      <c r="N73">
        <f t="shared" si="1"/>
        <v>5.1744533793256506</v>
      </c>
      <c r="O73">
        <f>LN(H73)</f>
        <v>2.9775683029263198</v>
      </c>
      <c r="P73">
        <f>STANDARDIZE(L73,L$242,L$243)</f>
        <v>-1.4559998080125287</v>
      </c>
      <c r="Q73">
        <f>STANDARDIZE(N73,N$242,N$243)</f>
        <v>-0.77318691851829668</v>
      </c>
      <c r="R73">
        <f>STANDARDIZE(O73,O$242,O$243)</f>
        <v>-1.3132521399368686</v>
      </c>
      <c r="S73">
        <f>(E73-E$242)/E$243</f>
        <v>-1.2441845372738245</v>
      </c>
      <c r="T73">
        <f>(G73-G$242)/G$243</f>
        <v>-1.134734498962412</v>
      </c>
    </row>
    <row r="74" spans="1:20" x14ac:dyDescent="0.25">
      <c r="A74" s="17">
        <v>37271</v>
      </c>
      <c r="B74">
        <v>2002</v>
      </c>
      <c r="C74">
        <v>1</v>
      </c>
      <c r="D74">
        <v>110.7</v>
      </c>
      <c r="E74">
        <v>110.7</v>
      </c>
      <c r="F74">
        <v>108.60000000000001</v>
      </c>
      <c r="G74">
        <v>19.72</v>
      </c>
      <c r="H74">
        <v>19.39</v>
      </c>
      <c r="I74" s="15">
        <v>1130.2</v>
      </c>
      <c r="J74" s="15">
        <v>1148.08</v>
      </c>
      <c r="K74" s="20">
        <v>177.1</v>
      </c>
      <c r="L74">
        <f>LN(E74)</f>
        <v>4.7068238397145912</v>
      </c>
      <c r="M74">
        <f>LN(G74)</f>
        <v>2.9816333491744893</v>
      </c>
      <c r="N74">
        <f t="shared" si="1"/>
        <v>5.1767145447887879</v>
      </c>
      <c r="O74">
        <f>LN(H74)</f>
        <v>2.9647574692545606</v>
      </c>
      <c r="P74">
        <f>STANDARDIZE(L74,L$242,L$243)</f>
        <v>-1.4117945354484072</v>
      </c>
      <c r="Q74">
        <f>STANDARDIZE(N74,N$242,N$243)</f>
        <v>-0.75657541762491365</v>
      </c>
      <c r="R74">
        <f>STANDARDIZE(O74,O$242,O$243)</f>
        <v>-1.3332706850795353</v>
      </c>
      <c r="S74">
        <f>(E74-E$242)/E$243</f>
        <v>-1.2214172964619183</v>
      </c>
      <c r="T74">
        <f>(G74-G$242)/G$243</f>
        <v>-1.1241540993535277</v>
      </c>
    </row>
    <row r="75" spans="1:20" x14ac:dyDescent="0.25">
      <c r="A75" s="17">
        <v>37302</v>
      </c>
      <c r="B75">
        <v>2002</v>
      </c>
      <c r="C75">
        <v>2</v>
      </c>
      <c r="D75">
        <v>111.4</v>
      </c>
      <c r="E75">
        <v>111.4</v>
      </c>
      <c r="F75">
        <v>110.7</v>
      </c>
      <c r="G75">
        <v>20.72</v>
      </c>
      <c r="H75">
        <v>19.72</v>
      </c>
      <c r="I75" s="15">
        <v>1106.73</v>
      </c>
      <c r="J75" s="15">
        <v>1130.2</v>
      </c>
      <c r="K75" s="20">
        <v>177.8</v>
      </c>
      <c r="L75">
        <f>LN(E75)</f>
        <v>4.7131273274931837</v>
      </c>
      <c r="M75">
        <f>LN(G75)</f>
        <v>3.0310994173912822</v>
      </c>
      <c r="N75">
        <f t="shared" si="1"/>
        <v>5.1806593230798041</v>
      </c>
      <c r="O75">
        <f>LN(H75)</f>
        <v>2.9816333491744893</v>
      </c>
      <c r="P75">
        <f>STANDARDIZE(L75,L$242,L$243)</f>
        <v>-1.39724560546224</v>
      </c>
      <c r="Q75">
        <f>STANDARDIZE(N75,N$242,N$243)</f>
        <v>-0.72759536765789512</v>
      </c>
      <c r="R75">
        <f>STANDARDIZE(O75,O$242,O$243)</f>
        <v>-1.306899991910359</v>
      </c>
      <c r="S75">
        <f>(E75-E$242)/E$243</f>
        <v>-1.2138282161912828</v>
      </c>
      <c r="T75">
        <f>(G75-G$242)/G$243</f>
        <v>-1.092092282356909</v>
      </c>
    </row>
    <row r="76" spans="1:20" x14ac:dyDescent="0.25">
      <c r="A76" s="17">
        <v>37330</v>
      </c>
      <c r="B76">
        <v>2002</v>
      </c>
      <c r="C76">
        <v>3</v>
      </c>
      <c r="D76">
        <v>124.9</v>
      </c>
      <c r="E76">
        <v>124.9</v>
      </c>
      <c r="F76">
        <v>111.4</v>
      </c>
      <c r="G76">
        <v>24.53</v>
      </c>
      <c r="H76">
        <v>20.72</v>
      </c>
      <c r="I76" s="15">
        <v>1147.3900000000001</v>
      </c>
      <c r="J76" s="15">
        <v>1106.73</v>
      </c>
      <c r="K76" s="20">
        <v>178.8</v>
      </c>
      <c r="L76">
        <f>LN(E76)</f>
        <v>4.8275134171315317</v>
      </c>
      <c r="M76">
        <f>LN(G76)</f>
        <v>3.1998968582703982</v>
      </c>
      <c r="N76">
        <f t="shared" si="1"/>
        <v>5.1862678627394141</v>
      </c>
      <c r="O76">
        <f>LN(H76)</f>
        <v>3.0310994173912822</v>
      </c>
      <c r="P76">
        <f>STANDARDIZE(L76,L$242,L$243)</f>
        <v>-1.1332337967630002</v>
      </c>
      <c r="Q76">
        <f>STANDARDIZE(N76,N$242,N$243)</f>
        <v>-0.6863926060356117</v>
      </c>
      <c r="R76">
        <f>STANDARDIZE(O76,O$242,O$243)</f>
        <v>-1.2296030146019246</v>
      </c>
      <c r="S76">
        <f>(E76-E$242)/E$243</f>
        <v>-1.0674673824004572</v>
      </c>
      <c r="T76">
        <f>(G76-G$242)/G$243</f>
        <v>-0.96993675959979186</v>
      </c>
    </row>
    <row r="77" spans="1:20" x14ac:dyDescent="0.25">
      <c r="A77" s="17">
        <v>37361</v>
      </c>
      <c r="B77">
        <v>2002</v>
      </c>
      <c r="C77">
        <v>4</v>
      </c>
      <c r="D77">
        <v>139.69999999999999</v>
      </c>
      <c r="E77">
        <v>139.69999999999999</v>
      </c>
      <c r="F77">
        <v>124.9</v>
      </c>
      <c r="G77">
        <v>26.18</v>
      </c>
      <c r="H77">
        <v>24.53</v>
      </c>
      <c r="I77" s="15">
        <v>1076.92</v>
      </c>
      <c r="J77" s="15">
        <v>1147.3900000000001</v>
      </c>
      <c r="K77" s="20">
        <v>179.8</v>
      </c>
      <c r="L77">
        <f>LN(E77)</f>
        <v>4.939497266262916</v>
      </c>
      <c r="M77">
        <f>LN(G77)</f>
        <v>3.2649957604817539</v>
      </c>
      <c r="N77">
        <f t="shared" si="1"/>
        <v>5.1918451220375204</v>
      </c>
      <c r="O77">
        <f>LN(H77)</f>
        <v>3.1998968582703982</v>
      </c>
      <c r="P77">
        <f>STANDARDIZE(L77,L$242,L$243)</f>
        <v>-0.87476654215402849</v>
      </c>
      <c r="Q77">
        <f>STANDARDIZE(N77,N$242,N$243)</f>
        <v>-0.64541964349770953</v>
      </c>
      <c r="R77">
        <f>STANDARDIZE(O77,O$242,O$243)</f>
        <v>-0.96583570040642464</v>
      </c>
      <c r="S77">
        <f>(E77-E$242)/E$243</f>
        <v>-0.90701254239273754</v>
      </c>
      <c r="T77">
        <f>(G77-G$242)/G$243</f>
        <v>-0.91703476155537111</v>
      </c>
    </row>
    <row r="78" spans="1:20" x14ac:dyDescent="0.25">
      <c r="A78" s="17">
        <v>37391</v>
      </c>
      <c r="B78">
        <v>2002</v>
      </c>
      <c r="C78">
        <v>5</v>
      </c>
      <c r="D78">
        <v>139.19999999999999</v>
      </c>
      <c r="E78">
        <v>139.19999999999999</v>
      </c>
      <c r="F78">
        <v>139.69999999999999</v>
      </c>
      <c r="G78">
        <v>27.04</v>
      </c>
      <c r="H78">
        <v>26.18</v>
      </c>
      <c r="I78" s="15">
        <v>1067.1400000000001</v>
      </c>
      <c r="J78" s="15">
        <v>1076.92</v>
      </c>
      <c r="K78" s="20">
        <v>179.8</v>
      </c>
      <c r="L78">
        <f>LN(E78)</f>
        <v>4.9359117479003194</v>
      </c>
      <c r="M78">
        <f>LN(G78)</f>
        <v>3.2973172511747633</v>
      </c>
      <c r="N78">
        <f t="shared" si="1"/>
        <v>5.1918451220375204</v>
      </c>
      <c r="O78">
        <f>LN(H78)</f>
        <v>3.2649957604817539</v>
      </c>
      <c r="P78">
        <f>STANDARDIZE(L78,L$242,L$243)</f>
        <v>-0.88304219167597964</v>
      </c>
      <c r="Q78">
        <f>STANDARDIZE(N78,N$242,N$243)</f>
        <v>-0.64541964349770953</v>
      </c>
      <c r="R78">
        <f>STANDARDIZE(O78,O$242,O$243)</f>
        <v>-0.86411044613754173</v>
      </c>
      <c r="S78">
        <f>(E78-E$242)/E$243</f>
        <v>-0.91243331401462002</v>
      </c>
      <c r="T78">
        <f>(G78-G$242)/G$243</f>
        <v>-0.88946159893827903</v>
      </c>
    </row>
    <row r="79" spans="1:20" x14ac:dyDescent="0.25">
      <c r="A79" s="17">
        <v>37422</v>
      </c>
      <c r="B79">
        <v>2002</v>
      </c>
      <c r="C79">
        <v>6</v>
      </c>
      <c r="D79">
        <v>138.19999999999999</v>
      </c>
      <c r="E79">
        <v>138.19999999999999</v>
      </c>
      <c r="F79">
        <v>139.19999999999999</v>
      </c>
      <c r="G79">
        <v>25.52</v>
      </c>
      <c r="H79">
        <v>27.04</v>
      </c>
      <c r="I79" s="15">
        <v>989.82</v>
      </c>
      <c r="J79" s="15">
        <v>1067.1400000000001</v>
      </c>
      <c r="K79" s="20">
        <v>179.9</v>
      </c>
      <c r="L79">
        <f>LN(E79)</f>
        <v>4.9287019113335697</v>
      </c>
      <c r="M79">
        <f>LN(G79)</f>
        <v>3.2394624584765892</v>
      </c>
      <c r="N79">
        <f t="shared" si="1"/>
        <v>5.1924011409564876</v>
      </c>
      <c r="O79">
        <f>LN(H79)</f>
        <v>3.2973172511747633</v>
      </c>
      <c r="P79">
        <f>STANDARDIZE(L79,L$242,L$243)</f>
        <v>-0.89968304370992624</v>
      </c>
      <c r="Q79">
        <f>STANDARDIZE(N79,N$242,N$243)</f>
        <v>-0.64133488768494917</v>
      </c>
      <c r="R79">
        <f>STANDARDIZE(O79,O$242,O$243)</f>
        <v>-0.81360403593079367</v>
      </c>
      <c r="S79">
        <f>(E79-E$242)/E$243</f>
        <v>-0.92327485725838487</v>
      </c>
      <c r="T79">
        <f>(G79-G$242)/G$243</f>
        <v>-0.93819556077313937</v>
      </c>
    </row>
    <row r="80" spans="1:20" x14ac:dyDescent="0.25">
      <c r="A80" s="17">
        <v>37452</v>
      </c>
      <c r="B80">
        <v>2002</v>
      </c>
      <c r="C80">
        <v>7</v>
      </c>
      <c r="D80">
        <v>139.69999999999999</v>
      </c>
      <c r="E80">
        <v>139.69999999999999</v>
      </c>
      <c r="F80">
        <v>138.19999999999999</v>
      </c>
      <c r="G80">
        <v>26.97</v>
      </c>
      <c r="H80">
        <v>25.52</v>
      </c>
      <c r="I80" s="15">
        <v>911.62</v>
      </c>
      <c r="J80" s="15">
        <v>989.82</v>
      </c>
      <c r="K80" s="20">
        <v>180.1</v>
      </c>
      <c r="L80">
        <f>LN(E80)</f>
        <v>4.939497266262916</v>
      </c>
      <c r="M80">
        <f>LN(G80)</f>
        <v>3.2947251371516386</v>
      </c>
      <c r="N80">
        <f t="shared" si="1"/>
        <v>5.1935122521819101</v>
      </c>
      <c r="O80">
        <f>LN(H80)</f>
        <v>3.2394624584765892</v>
      </c>
      <c r="P80">
        <f>STANDARDIZE(L80,L$242,L$243)</f>
        <v>-0.87476654215402849</v>
      </c>
      <c r="Q80">
        <f>STANDARDIZE(N80,N$242,N$243)</f>
        <v>-0.63317218335629499</v>
      </c>
      <c r="R80">
        <f>STANDARDIZE(O80,O$242,O$243)</f>
        <v>-0.90400945442445058</v>
      </c>
      <c r="S80">
        <f>(E80-E$242)/E$243</f>
        <v>-0.90701254239273754</v>
      </c>
      <c r="T80">
        <f>(G80-G$242)/G$243</f>
        <v>-0.89170592612804234</v>
      </c>
    </row>
    <row r="81" spans="1:20" x14ac:dyDescent="0.25">
      <c r="A81" s="17">
        <v>37483</v>
      </c>
      <c r="B81">
        <v>2002</v>
      </c>
      <c r="C81">
        <v>8</v>
      </c>
      <c r="D81">
        <v>139.6</v>
      </c>
      <c r="E81">
        <v>139.6</v>
      </c>
      <c r="F81">
        <v>139.69999999999999</v>
      </c>
      <c r="G81">
        <v>28.39</v>
      </c>
      <c r="H81">
        <v>26.97</v>
      </c>
      <c r="I81" s="15">
        <v>916.07</v>
      </c>
      <c r="J81" s="15">
        <v>911.62</v>
      </c>
      <c r="K81" s="20">
        <v>180.7</v>
      </c>
      <c r="L81">
        <f>LN(E81)</f>
        <v>4.9387811903282719</v>
      </c>
      <c r="M81">
        <f>LN(G81)</f>
        <v>3.3460369704848798</v>
      </c>
      <c r="N81">
        <f t="shared" si="1"/>
        <v>5.1968381975981828</v>
      </c>
      <c r="O81">
        <f>LN(H81)</f>
        <v>3.2947251371516386</v>
      </c>
      <c r="P81">
        <f>STANDARDIZE(L81,L$242,L$243)</f>
        <v>-0.87641929996111068</v>
      </c>
      <c r="Q81">
        <f>STANDARDIZE(N81,N$242,N$243)</f>
        <v>-0.60873834772840574</v>
      </c>
      <c r="R81">
        <f>STANDARDIZE(O81,O$242,O$243)</f>
        <v>-0.8176545413792603</v>
      </c>
      <c r="S81">
        <f>(E81-E$242)/E$243</f>
        <v>-0.90809669671711402</v>
      </c>
      <c r="T81">
        <f>(G81-G$242)/G$243</f>
        <v>-0.8461781459928438</v>
      </c>
    </row>
    <row r="82" spans="1:20" x14ac:dyDescent="0.25">
      <c r="A82" s="17">
        <v>37514</v>
      </c>
      <c r="B82">
        <v>2002</v>
      </c>
      <c r="C82">
        <v>9</v>
      </c>
      <c r="D82">
        <v>140</v>
      </c>
      <c r="E82">
        <v>140</v>
      </c>
      <c r="F82">
        <v>139.6</v>
      </c>
      <c r="G82">
        <v>29.66</v>
      </c>
      <c r="H82">
        <v>28.39</v>
      </c>
      <c r="I82" s="15">
        <v>815.28</v>
      </c>
      <c r="J82" s="15">
        <v>916.07</v>
      </c>
      <c r="K82" s="20">
        <v>181</v>
      </c>
      <c r="L82">
        <f>LN(E82)</f>
        <v>4.9416424226093039</v>
      </c>
      <c r="M82">
        <f>LN(G82)</f>
        <v>3.3897993367097858</v>
      </c>
      <c r="N82">
        <f t="shared" si="1"/>
        <v>5.1984970312658261</v>
      </c>
      <c r="O82">
        <f>LN(H82)</f>
        <v>3.3460369704848798</v>
      </c>
      <c r="P82">
        <f>STANDARDIZE(L82,L$242,L$243)</f>
        <v>-0.86981535789077469</v>
      </c>
      <c r="Q82">
        <f>STANDARDIZE(N82,N$242,N$243)</f>
        <v>-0.59655183709870674</v>
      </c>
      <c r="R82">
        <f>STANDARDIZE(O82,O$242,O$243)</f>
        <v>-0.73747332302507462</v>
      </c>
      <c r="S82">
        <f>(E82-E$242)/E$243</f>
        <v>-0.90376007941960801</v>
      </c>
      <c r="T82">
        <f>(G82-G$242)/G$243</f>
        <v>-0.80545963840713808</v>
      </c>
    </row>
    <row r="83" spans="1:20" x14ac:dyDescent="0.25">
      <c r="A83" s="17">
        <v>37544</v>
      </c>
      <c r="B83">
        <v>2002</v>
      </c>
      <c r="C83">
        <v>10</v>
      </c>
      <c r="D83">
        <v>144.5</v>
      </c>
      <c r="E83">
        <v>144.5</v>
      </c>
      <c r="F83">
        <v>140</v>
      </c>
      <c r="G83">
        <v>28.84</v>
      </c>
      <c r="H83">
        <v>29.66</v>
      </c>
      <c r="I83" s="15">
        <v>885.76</v>
      </c>
      <c r="J83" s="15">
        <v>815.28</v>
      </c>
      <c r="K83" s="20">
        <v>181.3</v>
      </c>
      <c r="L83">
        <f>LN(E83)</f>
        <v>4.9732795075524869</v>
      </c>
      <c r="M83">
        <f>LN(G83)</f>
        <v>3.3617633124167483</v>
      </c>
      <c r="N83">
        <f t="shared" si="1"/>
        <v>5.2001531177608058</v>
      </c>
      <c r="O83">
        <f>LN(H83)</f>
        <v>3.3897993367097858</v>
      </c>
      <c r="P83">
        <f>STANDARDIZE(L83,L$242,L$243)</f>
        <v>-0.79679455576151792</v>
      </c>
      <c r="Q83">
        <f>STANDARDIZE(N83,N$242,N$243)</f>
        <v>-0.5843855083893047</v>
      </c>
      <c r="R83">
        <f>STANDARDIZE(O83,O$242,O$243)</f>
        <v>-0.66908910024381874</v>
      </c>
      <c r="S83">
        <f>(E83-E$242)/E$243</f>
        <v>-0.85497313482266613</v>
      </c>
      <c r="T83">
        <f>(G83-G$242)/G$243</f>
        <v>-0.83175032834436535</v>
      </c>
    </row>
    <row r="84" spans="1:20" x14ac:dyDescent="0.25">
      <c r="A84" s="17">
        <v>37575</v>
      </c>
      <c r="B84">
        <v>2002</v>
      </c>
      <c r="C84">
        <v>11</v>
      </c>
      <c r="D84">
        <v>141.9</v>
      </c>
      <c r="E84">
        <v>141.9</v>
      </c>
      <c r="F84">
        <v>144.5</v>
      </c>
      <c r="G84">
        <v>26.35</v>
      </c>
      <c r="H84">
        <v>28.84</v>
      </c>
      <c r="I84" s="15">
        <v>936.31</v>
      </c>
      <c r="J84" s="15">
        <v>885.76</v>
      </c>
      <c r="K84" s="20">
        <v>181.3</v>
      </c>
      <c r="L84">
        <f>LN(E84)</f>
        <v>4.9551225841659967</v>
      </c>
      <c r="M84">
        <f>LN(G84)</f>
        <v>3.2714682749873716</v>
      </c>
      <c r="N84">
        <f t="shared" si="1"/>
        <v>5.2001531177608058</v>
      </c>
      <c r="O84">
        <f>LN(H84)</f>
        <v>3.3617633124167483</v>
      </c>
      <c r="P84">
        <f>STANDARDIZE(L84,L$242,L$243)</f>
        <v>-0.83870211811317064</v>
      </c>
      <c r="Q84">
        <f>STANDARDIZE(N84,N$242,N$243)</f>
        <v>-0.5843855083893047</v>
      </c>
      <c r="R84">
        <f>STANDARDIZE(O84,O$242,O$243)</f>
        <v>-0.71289892810602085</v>
      </c>
      <c r="S84">
        <f>(E84-E$242)/E$243</f>
        <v>-0.88316114725645467</v>
      </c>
      <c r="T84">
        <f>(G84-G$242)/G$243</f>
        <v>-0.91158425266594578</v>
      </c>
    </row>
    <row r="85" spans="1:20" x14ac:dyDescent="0.25">
      <c r="A85" s="17">
        <v>37605</v>
      </c>
      <c r="B85">
        <v>2002</v>
      </c>
      <c r="C85">
        <v>12</v>
      </c>
      <c r="D85">
        <v>138.6</v>
      </c>
      <c r="E85">
        <v>138.6</v>
      </c>
      <c r="F85">
        <v>141.9</v>
      </c>
      <c r="G85">
        <v>29.46</v>
      </c>
      <c r="H85">
        <v>26.35</v>
      </c>
      <c r="I85" s="15">
        <v>879.82</v>
      </c>
      <c r="J85" s="15">
        <v>936.31</v>
      </c>
      <c r="K85" s="20">
        <v>180.9</v>
      </c>
      <c r="L85">
        <f>LN(E85)</f>
        <v>4.9315920867558027</v>
      </c>
      <c r="M85">
        <f>LN(G85)</f>
        <v>3.3830334110344844</v>
      </c>
      <c r="N85">
        <f t="shared" si="1"/>
        <v>5.1979443924012498</v>
      </c>
      <c r="O85">
        <f>LN(H85)</f>
        <v>3.2714682749873716</v>
      </c>
      <c r="P85">
        <f>STANDARDIZE(L85,L$242,L$243)</f>
        <v>-0.89301229866483978</v>
      </c>
      <c r="Q85">
        <f>STANDARDIZE(N85,N$242,N$243)</f>
        <v>-0.60061176156787377</v>
      </c>
      <c r="R85">
        <f>STANDARDIZE(O85,O$242,O$243)</f>
        <v>-0.8539963249853092</v>
      </c>
      <c r="S85">
        <f>(E85-E$242)/E$243</f>
        <v>-0.91893823996087887</v>
      </c>
      <c r="T85">
        <f>(G85-G$242)/G$243</f>
        <v>-0.8118720018064618</v>
      </c>
    </row>
    <row r="86" spans="1:20" x14ac:dyDescent="0.25">
      <c r="A86" s="17">
        <v>37636</v>
      </c>
      <c r="B86">
        <v>2003</v>
      </c>
      <c r="C86">
        <v>1</v>
      </c>
      <c r="D86">
        <v>145.79999999999998</v>
      </c>
      <c r="E86">
        <v>145.79999999999998</v>
      </c>
      <c r="F86">
        <v>138.6</v>
      </c>
      <c r="G86">
        <v>32.950000000000003</v>
      </c>
      <c r="H86">
        <v>29.46</v>
      </c>
      <c r="I86" s="15">
        <v>855.7</v>
      </c>
      <c r="J86" s="15">
        <v>879.82</v>
      </c>
      <c r="K86" s="20">
        <v>181.7</v>
      </c>
      <c r="L86">
        <f>LN(E86)</f>
        <v>4.9822358195745577</v>
      </c>
      <c r="M86">
        <f>LN(G86)</f>
        <v>3.4949912609485163</v>
      </c>
      <c r="N86">
        <f t="shared" si="1"/>
        <v>5.2023569754021253</v>
      </c>
      <c r="O86">
        <f>LN(H86)</f>
        <v>3.3830334110344844</v>
      </c>
      <c r="P86">
        <f>STANDARDIZE(L86,L$242,L$243)</f>
        <v>-0.77612270533199734</v>
      </c>
      <c r="Q86">
        <f>STANDARDIZE(N86,N$242,N$243)</f>
        <v>-0.56819501557730423</v>
      </c>
      <c r="R86">
        <f>STANDARDIZE(O86,O$242,O$243)</f>
        <v>-0.6796617133955708</v>
      </c>
      <c r="S86">
        <f>(E86-E$242)/E$243</f>
        <v>-0.84087912860577196</v>
      </c>
      <c r="T86">
        <f>(G86-G$242)/G$243</f>
        <v>-0.69997626048826245</v>
      </c>
    </row>
    <row r="87" spans="1:20" x14ac:dyDescent="0.25">
      <c r="A87" s="17">
        <v>37667</v>
      </c>
      <c r="B87">
        <v>2003</v>
      </c>
      <c r="C87">
        <v>2</v>
      </c>
      <c r="D87">
        <v>161.30000000000001</v>
      </c>
      <c r="E87">
        <v>161.30000000000001</v>
      </c>
      <c r="F87">
        <v>145.79999999999998</v>
      </c>
      <c r="G87">
        <v>35.83</v>
      </c>
      <c r="H87">
        <v>32.950000000000003</v>
      </c>
      <c r="I87" s="15">
        <v>841.15</v>
      </c>
      <c r="J87" s="15">
        <v>855.7</v>
      </c>
      <c r="K87" s="20">
        <v>183.1</v>
      </c>
      <c r="L87">
        <f>LN(E87)</f>
        <v>5.0832659851311632</v>
      </c>
      <c r="M87">
        <f>LN(G87)</f>
        <v>3.5787855313168624</v>
      </c>
      <c r="N87">
        <f t="shared" si="1"/>
        <v>5.2100324516804646</v>
      </c>
      <c r="O87">
        <f>LN(H87)</f>
        <v>3.4949912609485163</v>
      </c>
      <c r="P87">
        <f>STANDARDIZE(L87,L$242,L$243)</f>
        <v>-0.54293738685389392</v>
      </c>
      <c r="Q87">
        <f>STANDARDIZE(N87,N$242,N$243)</f>
        <v>-0.51180764228093711</v>
      </c>
      <c r="R87">
        <f>STANDARDIZE(O87,O$242,O$243)</f>
        <v>-0.50471343680365544</v>
      </c>
      <c r="S87">
        <f>(E87-E$242)/E$243</f>
        <v>-0.67283520832741639</v>
      </c>
      <c r="T87">
        <f>(G87-G$242)/G$243</f>
        <v>-0.60763822753800079</v>
      </c>
    </row>
    <row r="88" spans="1:20" x14ac:dyDescent="0.25">
      <c r="A88" s="17">
        <v>37695</v>
      </c>
      <c r="B88">
        <v>2003</v>
      </c>
      <c r="C88">
        <v>3</v>
      </c>
      <c r="D88">
        <v>169.3</v>
      </c>
      <c r="E88">
        <v>169.3</v>
      </c>
      <c r="F88">
        <v>161.30000000000001</v>
      </c>
      <c r="G88">
        <v>33.51</v>
      </c>
      <c r="H88">
        <v>35.83</v>
      </c>
      <c r="I88" s="15">
        <v>848.18</v>
      </c>
      <c r="J88" s="15">
        <v>841.15</v>
      </c>
      <c r="K88" s="20">
        <v>184.2</v>
      </c>
      <c r="L88">
        <f>LN(E88)</f>
        <v>5.1316722891390896</v>
      </c>
      <c r="M88">
        <f>LN(G88)</f>
        <v>3.5118439017492191</v>
      </c>
      <c r="N88">
        <f t="shared" si="1"/>
        <v>5.2160221238212063</v>
      </c>
      <c r="O88">
        <f>LN(H88)</f>
        <v>3.5787855313168624</v>
      </c>
      <c r="P88">
        <f>STANDARDIZE(L88,L$242,L$243)</f>
        <v>-0.43121194966145543</v>
      </c>
      <c r="Q88">
        <f>STANDARDIZE(N88,N$242,N$243)</f>
        <v>-0.46780491636854188</v>
      </c>
      <c r="R88">
        <f>STANDARDIZE(O88,O$242,O$243)</f>
        <v>-0.37377430926167649</v>
      </c>
      <c r="S88">
        <f>(E88-E$242)/E$243</f>
        <v>-0.58610286237729747</v>
      </c>
      <c r="T88">
        <f>(G88-G$242)/G$243</f>
        <v>-0.68202164297015622</v>
      </c>
    </row>
    <row r="89" spans="1:20" x14ac:dyDescent="0.25">
      <c r="A89" s="17">
        <v>37726</v>
      </c>
      <c r="B89">
        <v>2003</v>
      </c>
      <c r="C89">
        <v>4</v>
      </c>
      <c r="D89">
        <v>158.9</v>
      </c>
      <c r="E89">
        <v>158.9</v>
      </c>
      <c r="F89">
        <v>169.3</v>
      </c>
      <c r="G89">
        <v>28.17</v>
      </c>
      <c r="H89">
        <v>33.51</v>
      </c>
      <c r="I89" s="15">
        <v>916.92</v>
      </c>
      <c r="J89" s="15">
        <v>848.18</v>
      </c>
      <c r="K89" s="20">
        <v>183.8</v>
      </c>
      <c r="L89">
        <f>LN(E89)</f>
        <v>5.0682750735426705</v>
      </c>
      <c r="M89">
        <f>LN(G89)</f>
        <v>3.3382575818882811</v>
      </c>
      <c r="N89">
        <f t="shared" si="1"/>
        <v>5.2138482099215864</v>
      </c>
      <c r="O89">
        <f>LN(H89)</f>
        <v>3.5118439017492191</v>
      </c>
      <c r="P89">
        <f>STANDARDIZE(L89,L$242,L$243)</f>
        <v>-0.57753755279226626</v>
      </c>
      <c r="Q89">
        <f>STANDARDIZE(N89,N$242,N$243)</f>
        <v>-0.48377542948418584</v>
      </c>
      <c r="R89">
        <f>STANDARDIZE(O89,O$242,O$243)</f>
        <v>-0.47837905769250355</v>
      </c>
      <c r="S89">
        <f>(E89-E$242)/E$243</f>
        <v>-0.6988549121124521</v>
      </c>
      <c r="T89">
        <f>(G89-G$242)/G$243</f>
        <v>-0.85323174573209981</v>
      </c>
    </row>
    <row r="90" spans="1:20" x14ac:dyDescent="0.25">
      <c r="A90" s="17">
        <v>37756</v>
      </c>
      <c r="B90">
        <v>2003</v>
      </c>
      <c r="C90">
        <v>5</v>
      </c>
      <c r="D90">
        <v>149.70000000000002</v>
      </c>
      <c r="E90">
        <v>149.70000000000002</v>
      </c>
      <c r="F90">
        <v>158.9</v>
      </c>
      <c r="G90">
        <v>28.11</v>
      </c>
      <c r="H90">
        <v>28.17</v>
      </c>
      <c r="I90" s="15">
        <v>963.59</v>
      </c>
      <c r="J90" s="15">
        <v>916.92</v>
      </c>
      <c r="K90" s="20">
        <v>183.5</v>
      </c>
      <c r="L90">
        <f>LN(E90)</f>
        <v>5.0086332914255829</v>
      </c>
      <c r="M90">
        <f>LN(G90)</f>
        <v>3.3361253849184407</v>
      </c>
      <c r="N90">
        <f t="shared" si="1"/>
        <v>5.2122146674946253</v>
      </c>
      <c r="O90">
        <f>LN(H90)</f>
        <v>3.3382575818882811</v>
      </c>
      <c r="P90">
        <f>STANDARDIZE(L90,L$242,L$243)</f>
        <v>-0.71519532936774388</v>
      </c>
      <c r="Q90">
        <f>STANDARDIZE(N90,N$242,N$243)</f>
        <v>-0.49577613970518591</v>
      </c>
      <c r="R90">
        <f>STANDARDIZE(O90,O$242,O$243)</f>
        <v>-0.74962959995392586</v>
      </c>
      <c r="S90">
        <f>(E90-E$242)/E$243</f>
        <v>-0.7985971099550887</v>
      </c>
      <c r="T90">
        <f>(G90-G$242)/G$243</f>
        <v>-0.85515545475189703</v>
      </c>
    </row>
    <row r="91" spans="1:20" x14ac:dyDescent="0.25">
      <c r="A91" s="17">
        <v>37787</v>
      </c>
      <c r="B91">
        <v>2003</v>
      </c>
      <c r="C91">
        <v>6</v>
      </c>
      <c r="D91">
        <v>149.30000000000001</v>
      </c>
      <c r="E91">
        <v>149.30000000000001</v>
      </c>
      <c r="F91">
        <v>149.70000000000002</v>
      </c>
      <c r="G91">
        <v>30.66</v>
      </c>
      <c r="H91">
        <v>28.11</v>
      </c>
      <c r="I91" s="15">
        <v>974.5</v>
      </c>
      <c r="J91" s="15">
        <v>963.59</v>
      </c>
      <c r="K91" s="20">
        <v>183.7</v>
      </c>
      <c r="L91">
        <f>LN(E91)</f>
        <v>5.0059577045451444</v>
      </c>
      <c r="M91">
        <f>LN(G91)</f>
        <v>3.422958873443668</v>
      </c>
      <c r="N91">
        <f t="shared" si="1"/>
        <v>5.2133039922210802</v>
      </c>
      <c r="O91">
        <f>LN(H91)</f>
        <v>3.3361253849184407</v>
      </c>
      <c r="P91">
        <f>STANDARDIZE(L91,L$242,L$243)</f>
        <v>-0.72137078771123553</v>
      </c>
      <c r="Q91">
        <f>STANDARDIZE(N91,N$242,N$243)</f>
        <v>-0.48777348843455121</v>
      </c>
      <c r="R91">
        <f>STANDARDIZE(O91,O$242,O$243)</f>
        <v>-0.75296142693626356</v>
      </c>
      <c r="S91">
        <f>(E91-E$242)/E$243</f>
        <v>-0.80293372725259471</v>
      </c>
      <c r="T91">
        <f>(G91-G$242)/G$243</f>
        <v>-0.77339782141051938</v>
      </c>
    </row>
    <row r="92" spans="1:20" x14ac:dyDescent="0.25">
      <c r="A92" s="17">
        <v>37817</v>
      </c>
      <c r="B92">
        <v>2003</v>
      </c>
      <c r="C92">
        <v>7</v>
      </c>
      <c r="D92">
        <v>151.29999999999998</v>
      </c>
      <c r="E92">
        <v>151.29999999999998</v>
      </c>
      <c r="F92">
        <v>149.30000000000001</v>
      </c>
      <c r="G92">
        <v>30.76</v>
      </c>
      <c r="H92">
        <v>30.66</v>
      </c>
      <c r="I92" s="15">
        <v>990.31</v>
      </c>
      <c r="J92" s="15">
        <v>974.5</v>
      </c>
      <c r="K92" s="20">
        <v>183.9</v>
      </c>
      <c r="L92">
        <f>LN(E92)</f>
        <v>5.0192646207943099</v>
      </c>
      <c r="M92">
        <f>LN(G92)</f>
        <v>3.4262151446374434</v>
      </c>
      <c r="N92">
        <f t="shared" si="1"/>
        <v>5.2143921316102757</v>
      </c>
      <c r="O92">
        <f>LN(H92)</f>
        <v>3.422958873443668</v>
      </c>
      <c r="P92">
        <f>STANDARDIZE(L92,L$242,L$243)</f>
        <v>-0.69065741130105285</v>
      </c>
      <c r="Q92">
        <f>STANDARDIZE(N92,N$242,N$243)</f>
        <v>-0.47977954516484145</v>
      </c>
      <c r="R92">
        <f>STANDARDIZE(O92,O$242,O$243)</f>
        <v>-0.61727313728424504</v>
      </c>
      <c r="S92">
        <f>(E92-E$242)/E$243</f>
        <v>-0.78125064076506523</v>
      </c>
      <c r="T92">
        <f>(G92-G$242)/G$243</f>
        <v>-0.77019163971085747</v>
      </c>
    </row>
    <row r="93" spans="1:20" x14ac:dyDescent="0.25">
      <c r="A93" s="17">
        <v>37848</v>
      </c>
      <c r="B93">
        <v>2003</v>
      </c>
      <c r="C93">
        <v>8</v>
      </c>
      <c r="D93">
        <v>162</v>
      </c>
      <c r="E93">
        <v>162</v>
      </c>
      <c r="F93">
        <v>151.29999999999998</v>
      </c>
      <c r="G93">
        <v>31.57</v>
      </c>
      <c r="H93">
        <v>30.76</v>
      </c>
      <c r="I93" s="15">
        <v>1008.01</v>
      </c>
      <c r="J93" s="15">
        <v>990.31</v>
      </c>
      <c r="K93" s="20">
        <v>184.6</v>
      </c>
      <c r="L93">
        <f>LN(E93)</f>
        <v>5.0875963352323836</v>
      </c>
      <c r="M93">
        <f>LN(G93)</f>
        <v>3.4522073025699003</v>
      </c>
      <c r="N93">
        <f t="shared" si="1"/>
        <v>5.2181913220687521</v>
      </c>
      <c r="O93">
        <f>LN(H93)</f>
        <v>3.4262151446374434</v>
      </c>
      <c r="P93">
        <f>STANDARDIZE(L93,L$242,L$243)</f>
        <v>-0.53294260893868795</v>
      </c>
      <c r="Q93">
        <f>STANDARDIZE(N93,N$242,N$243)</f>
        <v>-0.45186904647557213</v>
      </c>
      <c r="R93">
        <f>STANDARDIZE(O93,O$242,O$243)</f>
        <v>-0.61218480239835416</v>
      </c>
      <c r="S93">
        <f>(E93-E$242)/E$243</f>
        <v>-0.66524612805678107</v>
      </c>
      <c r="T93">
        <f>(G93-G$242)/G$243</f>
        <v>-0.7442215679435964</v>
      </c>
    </row>
    <row r="94" spans="1:20" x14ac:dyDescent="0.25">
      <c r="A94" s="17">
        <v>37879</v>
      </c>
      <c r="B94">
        <v>2003</v>
      </c>
      <c r="C94">
        <v>9</v>
      </c>
      <c r="D94">
        <v>167.9</v>
      </c>
      <c r="E94">
        <v>167.9</v>
      </c>
      <c r="F94">
        <v>162</v>
      </c>
      <c r="G94">
        <v>28.31</v>
      </c>
      <c r="H94">
        <v>31.57</v>
      </c>
      <c r="I94" s="15">
        <v>995.97</v>
      </c>
      <c r="J94" s="15">
        <v>1008.01</v>
      </c>
      <c r="K94" s="20">
        <v>185.2</v>
      </c>
      <c r="L94">
        <f>LN(E94)</f>
        <v>5.1233685640834956</v>
      </c>
      <c r="M94">
        <f>LN(G94)</f>
        <v>3.3432150991238081</v>
      </c>
      <c r="N94">
        <f t="shared" si="1"/>
        <v>5.221436322212079</v>
      </c>
      <c r="O94">
        <f>LN(H94)</f>
        <v>3.4522073025699003</v>
      </c>
      <c r="P94">
        <f>STANDARDIZE(L94,L$242,L$243)</f>
        <v>-0.45037757965894765</v>
      </c>
      <c r="Q94">
        <f>STANDARDIZE(N94,N$242,N$243)</f>
        <v>-0.42802986988337699</v>
      </c>
      <c r="R94">
        <f>STANDARDIZE(O94,O$242,O$243)</f>
        <v>-0.57156877378865956</v>
      </c>
      <c r="S94">
        <f>(E94-E$242)/E$243</f>
        <v>-0.60128102291856833</v>
      </c>
      <c r="T94">
        <f>(G94-G$242)/G$243</f>
        <v>-0.84874309135257331</v>
      </c>
    </row>
    <row r="95" spans="1:20" x14ac:dyDescent="0.25">
      <c r="A95" s="17">
        <v>37909</v>
      </c>
      <c r="B95">
        <v>2003</v>
      </c>
      <c r="C95">
        <v>10</v>
      </c>
      <c r="D95">
        <v>156.4</v>
      </c>
      <c r="E95">
        <v>156.4</v>
      </c>
      <c r="F95">
        <v>167.9</v>
      </c>
      <c r="G95">
        <v>30.34</v>
      </c>
      <c r="H95">
        <v>28.31</v>
      </c>
      <c r="I95" s="15">
        <v>1050.71</v>
      </c>
      <c r="J95" s="15">
        <v>995.97</v>
      </c>
      <c r="K95" s="20">
        <v>185</v>
      </c>
      <c r="L95">
        <f>LN(E95)</f>
        <v>5.0524168281112107</v>
      </c>
      <c r="M95">
        <f>LN(G95)</f>
        <v>3.4124669739203863</v>
      </c>
      <c r="N95">
        <f t="shared" si="1"/>
        <v>5.2203558250783244</v>
      </c>
      <c r="O95">
        <f>LN(H95)</f>
        <v>3.3432150991238081</v>
      </c>
      <c r="P95">
        <f>STANDARDIZE(L95,L$242,L$243)</f>
        <v>-0.61413959131280094</v>
      </c>
      <c r="Q95">
        <f>STANDARDIZE(N95,N$242,N$243)</f>
        <v>-0.43596766983445129</v>
      </c>
      <c r="R95">
        <f>STANDARDIZE(O95,O$242,O$243)</f>
        <v>-0.74188285332386705</v>
      </c>
      <c r="S95">
        <f>(E95-E$242)/E$243</f>
        <v>-0.72595877022186428</v>
      </c>
      <c r="T95">
        <f>(G95-G$242)/G$243</f>
        <v>-0.78365760284943731</v>
      </c>
    </row>
    <row r="96" spans="1:20" x14ac:dyDescent="0.25">
      <c r="A96" s="17">
        <v>37940</v>
      </c>
      <c r="B96">
        <v>2003</v>
      </c>
      <c r="C96">
        <v>11</v>
      </c>
      <c r="D96">
        <v>151.19999999999999</v>
      </c>
      <c r="E96">
        <v>151.19999999999999</v>
      </c>
      <c r="F96">
        <v>156.4</v>
      </c>
      <c r="G96">
        <v>31.11</v>
      </c>
      <c r="H96">
        <v>30.34</v>
      </c>
      <c r="I96" s="15">
        <v>1058.2</v>
      </c>
      <c r="J96" s="15">
        <v>1050.71</v>
      </c>
      <c r="K96" s="20">
        <v>184.5</v>
      </c>
      <c r="L96">
        <f>LN(E96)</f>
        <v>5.0186034637454329</v>
      </c>
      <c r="M96">
        <f>LN(G96)</f>
        <v>3.4375293109095457</v>
      </c>
      <c r="N96">
        <f t="shared" si="1"/>
        <v>5.2176494634805817</v>
      </c>
      <c r="O96">
        <f>LN(H96)</f>
        <v>3.4124669739203863</v>
      </c>
      <c r="P96">
        <f>STANDARDIZE(L96,L$242,L$243)</f>
        <v>-0.69218341213612078</v>
      </c>
      <c r="Q96">
        <f>STANDARDIZE(N96,N$242,N$243)</f>
        <v>-0.4558497743648936</v>
      </c>
      <c r="R96">
        <f>STANDARDIZE(O96,O$242,O$243)</f>
        <v>-0.63366805502501178</v>
      </c>
      <c r="S96">
        <f>(E96-E$242)/E$243</f>
        <v>-0.7823347950894417</v>
      </c>
      <c r="T96">
        <f>(G96-G$242)/G$243</f>
        <v>-0.75897000376204093</v>
      </c>
    </row>
    <row r="97" spans="1:20" x14ac:dyDescent="0.25">
      <c r="A97" s="17">
        <v>37970</v>
      </c>
      <c r="B97">
        <v>2003</v>
      </c>
      <c r="C97">
        <v>12</v>
      </c>
      <c r="D97">
        <v>147.9</v>
      </c>
      <c r="E97">
        <v>147.9</v>
      </c>
      <c r="F97">
        <v>151.19999999999999</v>
      </c>
      <c r="G97">
        <v>32.130000000000003</v>
      </c>
      <c r="H97">
        <v>31.11</v>
      </c>
      <c r="I97" s="15">
        <v>1111.92</v>
      </c>
      <c r="J97" s="15">
        <v>1058.2</v>
      </c>
      <c r="K97" s="20">
        <v>184.3</v>
      </c>
      <c r="L97">
        <f>LN(E97)</f>
        <v>4.996536369716754</v>
      </c>
      <c r="M97">
        <f>LN(G97)</f>
        <v>3.4697901731277674</v>
      </c>
      <c r="N97">
        <f t="shared" si="1"/>
        <v>5.2165648646757781</v>
      </c>
      <c r="O97">
        <f>LN(H97)</f>
        <v>3.4375293109095457</v>
      </c>
      <c r="P97">
        <f>STANDARDIZE(L97,L$242,L$243)</f>
        <v>-0.74311594620269794</v>
      </c>
      <c r="Q97">
        <f>STANDARDIZE(N97,N$242,N$243)</f>
        <v>-0.46381770696809183</v>
      </c>
      <c r="R97">
        <f>STANDARDIZE(O97,O$242,O$243)</f>
        <v>-0.59450498904092919</v>
      </c>
      <c r="S97">
        <f>(E97-E$242)/E$243</f>
        <v>-0.81811188779386557</v>
      </c>
      <c r="T97">
        <f>(G97-G$242)/G$243</f>
        <v>-0.72626695042548983</v>
      </c>
    </row>
    <row r="98" spans="1:20" x14ac:dyDescent="0.25">
      <c r="A98" s="17">
        <v>38001</v>
      </c>
      <c r="B98">
        <v>2004</v>
      </c>
      <c r="C98">
        <v>1</v>
      </c>
      <c r="D98">
        <v>157.20000000000002</v>
      </c>
      <c r="E98">
        <v>157.20000000000002</v>
      </c>
      <c r="F98">
        <v>147.9</v>
      </c>
      <c r="G98">
        <v>34.31</v>
      </c>
      <c r="H98">
        <v>32.130000000000003</v>
      </c>
      <c r="I98" s="15">
        <v>1131.1300000000001</v>
      </c>
      <c r="J98" s="15">
        <v>1111.92</v>
      </c>
      <c r="K98" s="20">
        <v>185.2</v>
      </c>
      <c r="L98">
        <f>LN(E98)</f>
        <v>5.0575188799951061</v>
      </c>
      <c r="M98">
        <f>LN(G98)</f>
        <v>3.5354368568703585</v>
      </c>
      <c r="N98">
        <f t="shared" si="1"/>
        <v>5.221436322212079</v>
      </c>
      <c r="O98">
        <f>LN(H98)</f>
        <v>3.4697901731277674</v>
      </c>
      <c r="P98">
        <f>STANDARDIZE(L98,L$242,L$243)</f>
        <v>-0.60236366689573795</v>
      </c>
      <c r="Q98">
        <f>STANDARDIZE(N98,N$242,N$243)</f>
        <v>-0.42802986988337699</v>
      </c>
      <c r="R98">
        <f>STANDARDIZE(O98,O$242,O$243)</f>
        <v>-0.54409331848115228</v>
      </c>
      <c r="S98">
        <f>(E98-E$242)/E$243</f>
        <v>-0.71728553562685227</v>
      </c>
      <c r="T98">
        <f>(G98-G$242)/G$243</f>
        <v>-0.65637218937286113</v>
      </c>
    </row>
    <row r="99" spans="1:20" x14ac:dyDescent="0.25">
      <c r="A99" s="17">
        <v>38032</v>
      </c>
      <c r="B99">
        <v>2004</v>
      </c>
      <c r="C99">
        <v>2</v>
      </c>
      <c r="D99">
        <v>164.79999999999998</v>
      </c>
      <c r="E99">
        <v>164.79999999999998</v>
      </c>
      <c r="F99">
        <v>157.20000000000002</v>
      </c>
      <c r="G99">
        <v>34.69</v>
      </c>
      <c r="H99">
        <v>34.31</v>
      </c>
      <c r="I99" s="15">
        <v>1144.94</v>
      </c>
      <c r="J99" s="15">
        <v>1131.1300000000001</v>
      </c>
      <c r="K99" s="20">
        <v>186.2</v>
      </c>
      <c r="L99">
        <f>LN(E99)</f>
        <v>5.1047326174753715</v>
      </c>
      <c r="M99">
        <f>LN(G99)</f>
        <v>3.5464514609816584</v>
      </c>
      <c r="N99">
        <f t="shared" si="1"/>
        <v>5.2268213648429667</v>
      </c>
      <c r="O99">
        <f>LN(H99)</f>
        <v>3.5354368568703585</v>
      </c>
      <c r="P99">
        <f>STANDARDIZE(L99,L$242,L$243)</f>
        <v>-0.49339076409762461</v>
      </c>
      <c r="Q99">
        <f>STANDARDIZE(N99,N$242,N$243)</f>
        <v>-0.38846901423958713</v>
      </c>
      <c r="R99">
        <f>STANDARDIZE(O99,O$242,O$243)</f>
        <v>-0.44151208640533501</v>
      </c>
      <c r="S99">
        <f>(E99-E$242)/E$243</f>
        <v>-0.63488980697423969</v>
      </c>
      <c r="T99">
        <f>(G99-G$242)/G$243</f>
        <v>-0.6441886989141461</v>
      </c>
    </row>
    <row r="100" spans="1:20" x14ac:dyDescent="0.25">
      <c r="A100" s="17">
        <v>38061</v>
      </c>
      <c r="B100">
        <v>2004</v>
      </c>
      <c r="C100">
        <v>3</v>
      </c>
      <c r="D100">
        <v>173.6</v>
      </c>
      <c r="E100">
        <v>173.6</v>
      </c>
      <c r="F100">
        <v>164.79999999999998</v>
      </c>
      <c r="G100">
        <v>36.74</v>
      </c>
      <c r="H100">
        <v>34.69</v>
      </c>
      <c r="I100" s="15">
        <v>1126.21</v>
      </c>
      <c r="J100" s="15">
        <v>1144.94</v>
      </c>
      <c r="K100" s="20">
        <v>187.4</v>
      </c>
      <c r="L100">
        <f>LN(E100)</f>
        <v>5.15675380222625</v>
      </c>
      <c r="M100">
        <f>LN(G100)</f>
        <v>3.6038660797869797</v>
      </c>
      <c r="N100">
        <f t="shared" si="1"/>
        <v>5.2332453698043215</v>
      </c>
      <c r="O100">
        <f>LN(H100)</f>
        <v>3.5464514609816584</v>
      </c>
      <c r="P100">
        <f>STANDARDIZE(L100,L$242,L$243)</f>
        <v>-0.37332190677257854</v>
      </c>
      <c r="Q100">
        <f>STANDARDIZE(N100,N$242,N$243)</f>
        <v>-0.34127549130005619</v>
      </c>
      <c r="R100">
        <f>STANDARDIZE(O100,O$242,O$243)</f>
        <v>-0.42430037674769322</v>
      </c>
      <c r="S100">
        <f>(E100-E$242)/E$243</f>
        <v>-0.53948422642910876</v>
      </c>
      <c r="T100">
        <f>(G100-G$242)/G$243</f>
        <v>-0.57846197407107769</v>
      </c>
    </row>
    <row r="101" spans="1:20" x14ac:dyDescent="0.25">
      <c r="A101" s="17">
        <v>38092</v>
      </c>
      <c r="B101">
        <v>2004</v>
      </c>
      <c r="C101">
        <v>4</v>
      </c>
      <c r="D101">
        <v>179.8</v>
      </c>
      <c r="E101">
        <v>179.8</v>
      </c>
      <c r="F101">
        <v>173.6</v>
      </c>
      <c r="G101">
        <v>36.75</v>
      </c>
      <c r="H101">
        <v>36.74</v>
      </c>
      <c r="I101" s="15">
        <v>1107.3</v>
      </c>
      <c r="J101" s="15">
        <v>1126.21</v>
      </c>
      <c r="K101" s="20">
        <v>188</v>
      </c>
      <c r="L101">
        <f>LN(E101)</f>
        <v>5.1918451220375204</v>
      </c>
      <c r="M101">
        <f>LN(G101)</f>
        <v>3.6041382256588457</v>
      </c>
      <c r="N101">
        <f t="shared" si="1"/>
        <v>5.2364419628299492</v>
      </c>
      <c r="O101">
        <f>LN(H101)</f>
        <v>3.6038660797869797</v>
      </c>
      <c r="P101">
        <f>STANDARDIZE(L101,L$242,L$243)</f>
        <v>-0.29232846742773871</v>
      </c>
      <c r="Q101">
        <f>STANDARDIZE(N101,N$242,N$243)</f>
        <v>-0.31779193436153724</v>
      </c>
      <c r="R101">
        <f>STANDARDIZE(O101,O$242,O$243)</f>
        <v>-0.33458278553916621</v>
      </c>
      <c r="S101">
        <f>(E101-E$242)/E$243</f>
        <v>-0.47226665831776649</v>
      </c>
      <c r="T101">
        <f>(G101-G$242)/G$243</f>
        <v>-0.5781413559011116</v>
      </c>
    </row>
    <row r="102" spans="1:20" x14ac:dyDescent="0.25">
      <c r="A102" s="17">
        <v>38122</v>
      </c>
      <c r="B102">
        <v>2004</v>
      </c>
      <c r="C102">
        <v>5</v>
      </c>
      <c r="D102">
        <v>198.3</v>
      </c>
      <c r="E102">
        <v>198.3</v>
      </c>
      <c r="F102">
        <v>179.8</v>
      </c>
      <c r="G102">
        <v>40.28</v>
      </c>
      <c r="H102">
        <v>36.75</v>
      </c>
      <c r="I102" s="15">
        <v>1120.68</v>
      </c>
      <c r="J102" s="15">
        <v>1107.3</v>
      </c>
      <c r="K102" s="20">
        <v>189.1</v>
      </c>
      <c r="L102">
        <f>LN(E102)</f>
        <v>5.28978103552575</v>
      </c>
      <c r="M102">
        <f>LN(G102)</f>
        <v>3.6958550678503617</v>
      </c>
      <c r="N102">
        <f t="shared" si="1"/>
        <v>5.2422759756644117</v>
      </c>
      <c r="O102">
        <f>LN(H102)</f>
        <v>3.6041382256588457</v>
      </c>
      <c r="P102">
        <f>STANDARDIZE(L102,L$242,L$243)</f>
        <v>-6.6284918440367255E-2</v>
      </c>
      <c r="Q102">
        <f>STANDARDIZE(N102,N$242,N$243)</f>
        <v>-0.27493274913533916</v>
      </c>
      <c r="R102">
        <f>STANDARDIZE(O102,O$242,O$243)</f>
        <v>-0.33415752325250103</v>
      </c>
      <c r="S102">
        <f>(E102-E$242)/E$243</f>
        <v>-0.27169810830811658</v>
      </c>
      <c r="T102">
        <f>(G102-G$242)/G$243</f>
        <v>-0.46496314190304761</v>
      </c>
    </row>
    <row r="103" spans="1:20" x14ac:dyDescent="0.25">
      <c r="A103" s="17">
        <v>38153</v>
      </c>
      <c r="B103">
        <v>2004</v>
      </c>
      <c r="C103">
        <v>6</v>
      </c>
      <c r="D103">
        <v>196.9</v>
      </c>
      <c r="E103">
        <v>196.9</v>
      </c>
      <c r="F103">
        <v>198.3</v>
      </c>
      <c r="G103">
        <v>38.03</v>
      </c>
      <c r="H103">
        <v>40.28</v>
      </c>
      <c r="I103" s="15">
        <v>1140.8399999999999</v>
      </c>
      <c r="J103" s="15">
        <v>1120.68</v>
      </c>
      <c r="K103" s="20">
        <v>189.7</v>
      </c>
      <c r="L103">
        <f>LN(E103)</f>
        <v>5.2826959856450797</v>
      </c>
      <c r="M103">
        <f>LN(G103)</f>
        <v>3.6383753219401682</v>
      </c>
      <c r="N103">
        <f t="shared" si="1"/>
        <v>5.2454438769409686</v>
      </c>
      <c r="O103">
        <f>LN(H103)</f>
        <v>3.6958550678503617</v>
      </c>
      <c r="P103">
        <f>STANDARDIZE(L103,L$242,L$243)</f>
        <v>-8.2637753296721961E-2</v>
      </c>
      <c r="Q103">
        <f>STANDARDIZE(N103,N$242,N$243)</f>
        <v>-0.25165997421303837</v>
      </c>
      <c r="R103">
        <f>STANDARDIZE(O103,O$242,O$243)</f>
        <v>-0.1908383769114515</v>
      </c>
      <c r="S103">
        <f>(E103-E$242)/E$243</f>
        <v>-0.28687626884938744</v>
      </c>
      <c r="T103">
        <f>(G103-G$242)/G$243</f>
        <v>-0.53710223014543967</v>
      </c>
    </row>
    <row r="104" spans="1:20" x14ac:dyDescent="0.25">
      <c r="A104" s="17">
        <v>38183</v>
      </c>
      <c r="B104">
        <v>2004</v>
      </c>
      <c r="C104">
        <v>7</v>
      </c>
      <c r="D104">
        <v>191.1</v>
      </c>
      <c r="E104">
        <v>191.1</v>
      </c>
      <c r="F104">
        <v>196.9</v>
      </c>
      <c r="G104">
        <v>40.78</v>
      </c>
      <c r="H104">
        <v>38.03</v>
      </c>
      <c r="I104" s="15">
        <v>1101.72</v>
      </c>
      <c r="J104" s="15">
        <v>1140.8399999999999</v>
      </c>
      <c r="K104" s="20">
        <v>189.4</v>
      </c>
      <c r="L104">
        <f>LN(E104)</f>
        <v>5.2527968512462273</v>
      </c>
      <c r="M104">
        <f>LN(G104)</f>
        <v>3.7081917651463092</v>
      </c>
      <c r="N104">
        <f t="shared" si="1"/>
        <v>5.2438611807519777</v>
      </c>
      <c r="O104">
        <f>LN(H104)</f>
        <v>3.6383753219401682</v>
      </c>
      <c r="P104">
        <f>STANDARDIZE(L104,L$242,L$243)</f>
        <v>-0.15164723317438972</v>
      </c>
      <c r="Q104">
        <f>STANDARDIZE(N104,N$242,N$243)</f>
        <v>-0.2632871459463702</v>
      </c>
      <c r="R104">
        <f>STANDARDIZE(O104,O$242,O$243)</f>
        <v>-0.28065773744446587</v>
      </c>
      <c r="S104">
        <f>(E104-E$242)/E$243</f>
        <v>-0.34975721966322376</v>
      </c>
      <c r="T104">
        <f>(G104-G$242)/G$243</f>
        <v>-0.44893223340473826</v>
      </c>
    </row>
    <row r="105" spans="1:20" x14ac:dyDescent="0.25">
      <c r="A105" s="17">
        <v>38214</v>
      </c>
      <c r="B105">
        <v>2004</v>
      </c>
      <c r="C105">
        <v>8</v>
      </c>
      <c r="D105">
        <v>187.79999999999998</v>
      </c>
      <c r="E105">
        <v>187.79999999999998</v>
      </c>
      <c r="F105">
        <v>191.1</v>
      </c>
      <c r="G105">
        <v>44.9</v>
      </c>
      <c r="H105">
        <v>40.78</v>
      </c>
      <c r="I105" s="15">
        <v>1104.24</v>
      </c>
      <c r="J105" s="15">
        <v>1101.72</v>
      </c>
      <c r="K105" s="20">
        <v>189.5</v>
      </c>
      <c r="L105">
        <f>LN(E105)</f>
        <v>5.2353775667741624</v>
      </c>
      <c r="M105">
        <f>LN(G105)</f>
        <v>3.8044377947482086</v>
      </c>
      <c r="N105">
        <f t="shared" si="1"/>
        <v>5.2443890245224809</v>
      </c>
      <c r="O105">
        <f>LN(H105)</f>
        <v>3.7081917651463092</v>
      </c>
      <c r="P105">
        <f>STANDARDIZE(L105,L$242,L$243)</f>
        <v>-0.19185226871897962</v>
      </c>
      <c r="Q105">
        <f>STANDARDIZE(N105,N$242,N$243)</f>
        <v>-0.25940937697801053</v>
      </c>
      <c r="R105">
        <f>STANDARDIZE(O105,O$242,O$243)</f>
        <v>-0.17156072972173295</v>
      </c>
      <c r="S105">
        <f>(E105-E$242)/E$243</f>
        <v>-0.3855343123676479</v>
      </c>
      <c r="T105">
        <f>(G105-G$242)/G$243</f>
        <v>-0.31683754737866937</v>
      </c>
    </row>
    <row r="106" spans="1:20" x14ac:dyDescent="0.25">
      <c r="A106" s="17">
        <v>38245</v>
      </c>
      <c r="B106">
        <v>2004</v>
      </c>
      <c r="C106">
        <v>9</v>
      </c>
      <c r="D106">
        <v>187</v>
      </c>
      <c r="E106">
        <v>187</v>
      </c>
      <c r="F106">
        <v>187.79999999999998</v>
      </c>
      <c r="G106">
        <v>45.94</v>
      </c>
      <c r="H106">
        <v>44.9</v>
      </c>
      <c r="I106" s="15">
        <v>1114.58</v>
      </c>
      <c r="J106" s="15">
        <v>1104.24</v>
      </c>
      <c r="K106" s="20">
        <v>189.9</v>
      </c>
      <c r="L106">
        <f>LN(E106)</f>
        <v>5.2311086168545868</v>
      </c>
      <c r="M106">
        <f>LN(G106)</f>
        <v>3.8273361972609523</v>
      </c>
      <c r="N106">
        <f t="shared" si="1"/>
        <v>5.2464976178182399</v>
      </c>
      <c r="O106">
        <f>LN(H106)</f>
        <v>3.8044377947482086</v>
      </c>
      <c r="P106">
        <f>STANDARDIZE(L106,L$242,L$243)</f>
        <v>-0.20170533033754715</v>
      </c>
      <c r="Q106">
        <f>STANDARDIZE(N106,N$242,N$243)</f>
        <v>-0.24391873731129488</v>
      </c>
      <c r="R106">
        <f>STANDARDIZE(O106,O$242,O$243)</f>
        <v>-2.1164156184494694E-2</v>
      </c>
      <c r="S106">
        <f>(E106-E$242)/E$243</f>
        <v>-0.39420754696265958</v>
      </c>
      <c r="T106">
        <f>(G106-G$242)/G$243</f>
        <v>-0.28349325770218597</v>
      </c>
    </row>
    <row r="107" spans="1:20" x14ac:dyDescent="0.25">
      <c r="A107" s="17">
        <v>38275</v>
      </c>
      <c r="B107">
        <v>2004</v>
      </c>
      <c r="C107">
        <v>10</v>
      </c>
      <c r="D107">
        <v>200</v>
      </c>
      <c r="E107">
        <v>200</v>
      </c>
      <c r="F107">
        <v>187</v>
      </c>
      <c r="G107">
        <v>53.28</v>
      </c>
      <c r="H107">
        <v>45.94</v>
      </c>
      <c r="I107" s="15">
        <v>1130.2</v>
      </c>
      <c r="J107" s="15">
        <v>1114.58</v>
      </c>
      <c r="K107" s="20">
        <v>190.9</v>
      </c>
      <c r="L107">
        <f>LN(E107)</f>
        <v>5.2983173665480363</v>
      </c>
      <c r="M107">
        <f>LN(G107)</f>
        <v>3.9755610262321337</v>
      </c>
      <c r="N107">
        <f t="shared" si="1"/>
        <v>5.251749730731702</v>
      </c>
      <c r="O107">
        <f>LN(H107)</f>
        <v>3.8273361972609523</v>
      </c>
      <c r="P107">
        <f>STANDARDIZE(L107,L$242,L$243)</f>
        <v>-4.6582416152067173E-2</v>
      </c>
      <c r="Q107">
        <f>STANDARDIZE(N107,N$242,N$243)</f>
        <v>-0.20533444094888872</v>
      </c>
      <c r="R107">
        <f>STANDARDIZE(O107,O$242,O$243)</f>
        <v>1.4617488955962814E-2</v>
      </c>
      <c r="S107">
        <f>(E107-E$242)/E$243</f>
        <v>-0.25326748479371641</v>
      </c>
      <c r="T107">
        <f>(G107-G$242)/G$243</f>
        <v>-4.8159520947004708E-2</v>
      </c>
    </row>
    <row r="108" spans="1:20" x14ac:dyDescent="0.25">
      <c r="A108" s="17">
        <v>38306</v>
      </c>
      <c r="B108">
        <v>2004</v>
      </c>
      <c r="C108">
        <v>11</v>
      </c>
      <c r="D108">
        <v>197.9</v>
      </c>
      <c r="E108">
        <v>197.9</v>
      </c>
      <c r="F108">
        <v>200</v>
      </c>
      <c r="G108">
        <v>48.47</v>
      </c>
      <c r="H108">
        <v>53.28</v>
      </c>
      <c r="I108" s="15">
        <v>1173.78</v>
      </c>
      <c r="J108" s="15">
        <v>1130.2</v>
      </c>
      <c r="K108" s="20">
        <v>191</v>
      </c>
      <c r="L108">
        <f>LN(E108)</f>
        <v>5.2877618526085204</v>
      </c>
      <c r="M108">
        <f>LN(G108)</f>
        <v>3.8809450498572846</v>
      </c>
      <c r="N108">
        <f t="shared" si="1"/>
        <v>5.2522734280466299</v>
      </c>
      <c r="O108">
        <f>LN(H108)</f>
        <v>3.9755610262321337</v>
      </c>
      <c r="P108">
        <f>STANDARDIZE(L108,L$242,L$243)</f>
        <v>-7.0945346432598144E-2</v>
      </c>
      <c r="Q108">
        <f>STANDARDIZE(N108,N$242,N$243)</f>
        <v>-0.20148713363918117</v>
      </c>
      <c r="R108">
        <f>STANDARDIZE(O108,O$242,O$243)</f>
        <v>0.24623749949163795</v>
      </c>
      <c r="S108">
        <f>(E108-E$242)/E$243</f>
        <v>-0.27603472560562259</v>
      </c>
      <c r="T108">
        <f>(G108-G$242)/G$243</f>
        <v>-0.20237686070074065</v>
      </c>
    </row>
    <row r="109" spans="1:20" x14ac:dyDescent="0.25">
      <c r="A109" s="17">
        <v>38336</v>
      </c>
      <c r="B109">
        <v>2004</v>
      </c>
      <c r="C109">
        <v>12</v>
      </c>
      <c r="D109">
        <v>184.1</v>
      </c>
      <c r="E109">
        <v>184.1</v>
      </c>
      <c r="F109">
        <v>197.9</v>
      </c>
      <c r="G109">
        <v>43.15</v>
      </c>
      <c r="H109">
        <v>48.47</v>
      </c>
      <c r="I109" s="15">
        <v>1211.92</v>
      </c>
      <c r="J109" s="15">
        <v>1173.78</v>
      </c>
      <c r="K109" s="20">
        <v>190.3</v>
      </c>
      <c r="L109">
        <f>LN(E109)</f>
        <v>5.2154790882390323</v>
      </c>
      <c r="M109">
        <f>LN(G109)</f>
        <v>3.7646824175294369</v>
      </c>
      <c r="N109">
        <f t="shared" si="1"/>
        <v>5.2486017743021041</v>
      </c>
      <c r="O109">
        <f>LN(H109)</f>
        <v>3.8809450498572846</v>
      </c>
      <c r="P109">
        <f>STANDARDIZE(L109,L$242,L$243)</f>
        <v>-0.23777947302356228</v>
      </c>
      <c r="Q109">
        <f>STANDARDIZE(N109,N$242,N$243)</f>
        <v>-0.22846069238651884</v>
      </c>
      <c r="R109">
        <f>STANDARDIZE(O109,O$242,O$243)</f>
        <v>9.8388089936599435E-2</v>
      </c>
      <c r="S109">
        <f>(E109-E$242)/E$243</f>
        <v>-0.42564802236957777</v>
      </c>
      <c r="T109">
        <f>(G109-G$242)/G$243</f>
        <v>-0.37294572712275204</v>
      </c>
    </row>
    <row r="110" spans="1:20" x14ac:dyDescent="0.25">
      <c r="A110" s="17">
        <v>38367</v>
      </c>
      <c r="B110">
        <v>2005</v>
      </c>
      <c r="C110">
        <v>1</v>
      </c>
      <c r="D110">
        <v>183.1</v>
      </c>
      <c r="E110">
        <v>183.1</v>
      </c>
      <c r="F110">
        <v>184.1</v>
      </c>
      <c r="G110">
        <v>46.84</v>
      </c>
      <c r="H110">
        <v>43.15</v>
      </c>
      <c r="I110" s="15">
        <v>1181.27</v>
      </c>
      <c r="J110" s="15">
        <v>1211.92</v>
      </c>
      <c r="K110" s="20">
        <v>190.7</v>
      </c>
      <c r="L110">
        <f>LN(E110)</f>
        <v>5.2100324516804646</v>
      </c>
      <c r="M110">
        <f>LN(G110)</f>
        <v>3.8467375387295166</v>
      </c>
      <c r="N110">
        <f t="shared" si="1"/>
        <v>5.2507015126063736</v>
      </c>
      <c r="O110">
        <f>LN(H110)</f>
        <v>3.7646824175294369</v>
      </c>
      <c r="P110">
        <f>STANDARDIZE(L110,L$242,L$243)</f>
        <v>-0.25035072511987294</v>
      </c>
      <c r="Q110">
        <f>STANDARDIZE(N110,N$242,N$243)</f>
        <v>-0.21303510532273517</v>
      </c>
      <c r="R110">
        <f>STANDARDIZE(O110,O$242,O$243)</f>
        <v>-8.3286952710385415E-2</v>
      </c>
      <c r="S110">
        <f>(E110-E$242)/E$243</f>
        <v>-0.43648956561334262</v>
      </c>
      <c r="T110">
        <f>(G110-G$242)/G$243</f>
        <v>-0.25463762240522897</v>
      </c>
    </row>
    <row r="111" spans="1:20" x14ac:dyDescent="0.25">
      <c r="A111" s="17">
        <v>38398</v>
      </c>
      <c r="B111">
        <v>2005</v>
      </c>
      <c r="C111">
        <v>2</v>
      </c>
      <c r="D111">
        <v>191</v>
      </c>
      <c r="E111">
        <v>191</v>
      </c>
      <c r="F111">
        <v>183.1</v>
      </c>
      <c r="G111">
        <v>48.15</v>
      </c>
      <c r="H111">
        <v>46.84</v>
      </c>
      <c r="I111" s="15">
        <v>1203.5999999999999</v>
      </c>
      <c r="J111" s="15">
        <v>1181.27</v>
      </c>
      <c r="K111" s="20">
        <v>191.8</v>
      </c>
      <c r="L111">
        <f>LN(E111)</f>
        <v>5.2522734280466299</v>
      </c>
      <c r="M111">
        <f>LN(G111)</f>
        <v>3.8743211382441345</v>
      </c>
      <c r="N111">
        <f t="shared" si="1"/>
        <v>5.256453162449338</v>
      </c>
      <c r="O111">
        <f>LN(H111)</f>
        <v>3.8467375387295166</v>
      </c>
      <c r="P111">
        <f>STANDARDIZE(L111,L$242,L$243)</f>
        <v>-0.15285533379289823</v>
      </c>
      <c r="Q111">
        <f>STANDARDIZE(N111,N$242,N$243)</f>
        <v>-0.17078099430678714</v>
      </c>
      <c r="R111">
        <f>STANDARDIZE(O111,O$242,O$243)</f>
        <v>4.4934534666494837E-2</v>
      </c>
      <c r="S111">
        <f>(E111-E$242)/E$243</f>
        <v>-0.35084137398760018</v>
      </c>
      <c r="T111">
        <f>(G111-G$242)/G$243</f>
        <v>-0.21263664213965863</v>
      </c>
    </row>
    <row r="112" spans="1:20" x14ac:dyDescent="0.25">
      <c r="A112" s="17">
        <v>38426</v>
      </c>
      <c r="B112">
        <v>2005</v>
      </c>
      <c r="C112">
        <v>3</v>
      </c>
      <c r="D112">
        <v>207.9</v>
      </c>
      <c r="E112">
        <v>207.9</v>
      </c>
      <c r="F112">
        <v>191</v>
      </c>
      <c r="G112">
        <v>54.19</v>
      </c>
      <c r="H112">
        <v>48.15</v>
      </c>
      <c r="I112" s="15">
        <v>1180.5899999999999</v>
      </c>
      <c r="J112" s="15">
        <v>1203.5999999999999</v>
      </c>
      <c r="K112" s="20">
        <v>193.3</v>
      </c>
      <c r="L112">
        <f>LN(E112)</f>
        <v>5.3370571948639673</v>
      </c>
      <c r="M112">
        <f>LN(G112)</f>
        <v>3.9924963895780228</v>
      </c>
      <c r="N112">
        <f t="shared" si="1"/>
        <v>5.264243386214285</v>
      </c>
      <c r="O112">
        <f>LN(H112)</f>
        <v>3.8743211382441345</v>
      </c>
      <c r="P112">
        <f>STANDARDIZE(L112,L$242,L$243)</f>
        <v>4.283205876113165E-2</v>
      </c>
      <c r="Q112">
        <f>STANDARDIZE(N112,N$242,N$243)</f>
        <v>-0.11355063627207532</v>
      </c>
      <c r="R112">
        <f>STANDARDIZE(O112,O$242,O$243)</f>
        <v>8.8037391688038757E-2</v>
      </c>
      <c r="S112">
        <f>(E112-E$242)/E$243</f>
        <v>-0.167619293167974</v>
      </c>
      <c r="T112">
        <f>(G112-G$242)/G$243</f>
        <v>-1.8983267480081816E-2</v>
      </c>
    </row>
    <row r="113" spans="1:20" x14ac:dyDescent="0.25">
      <c r="A113" s="17">
        <v>38457</v>
      </c>
      <c r="B113">
        <v>2005</v>
      </c>
      <c r="C113">
        <v>4</v>
      </c>
      <c r="D113">
        <v>224.29999999999998</v>
      </c>
      <c r="E113">
        <v>224.29999999999998</v>
      </c>
      <c r="F113">
        <v>207.9</v>
      </c>
      <c r="G113">
        <v>52.98</v>
      </c>
      <c r="H113">
        <v>54.19</v>
      </c>
      <c r="I113" s="15">
        <v>1156.8499999999999</v>
      </c>
      <c r="J113" s="15">
        <v>1180.5899999999999</v>
      </c>
      <c r="K113" s="20">
        <v>194.6</v>
      </c>
      <c r="L113">
        <f>LN(E113)</f>
        <v>5.412984441526163</v>
      </c>
      <c r="M113">
        <f>LN(G113)</f>
        <v>3.9699144838439238</v>
      </c>
      <c r="N113">
        <f t="shared" si="1"/>
        <v>5.2709461697519044</v>
      </c>
      <c r="O113">
        <f>LN(H113)</f>
        <v>3.9924963895780228</v>
      </c>
      <c r="P113">
        <f>STANDARDIZE(L113,L$242,L$243)</f>
        <v>0.21807792811655421</v>
      </c>
      <c r="Q113">
        <f>STANDARDIZE(N113,N$242,N$243)</f>
        <v>-6.4309085161156271E-2</v>
      </c>
      <c r="R113">
        <f>STANDARDIZE(O113,O$242,O$243)</f>
        <v>0.27270114302441584</v>
      </c>
      <c r="S113">
        <f>(E113-E$242)/E$243</f>
        <v>1.0182016029769455E-2</v>
      </c>
      <c r="T113">
        <f>(G113-G$242)/G$243</f>
        <v>-5.777806604599045E-2</v>
      </c>
    </row>
    <row r="114" spans="1:20" x14ac:dyDescent="0.25">
      <c r="A114" s="17">
        <v>38487</v>
      </c>
      <c r="B114">
        <v>2005</v>
      </c>
      <c r="C114">
        <v>5</v>
      </c>
      <c r="D114">
        <v>216.1</v>
      </c>
      <c r="E114">
        <v>216.1</v>
      </c>
      <c r="F114">
        <v>224.29999999999998</v>
      </c>
      <c r="G114">
        <v>49.83</v>
      </c>
      <c r="H114">
        <v>52.98</v>
      </c>
      <c r="I114" s="15">
        <v>1191.5</v>
      </c>
      <c r="J114" s="15">
        <v>1156.8499999999999</v>
      </c>
      <c r="K114" s="20">
        <v>194.4</v>
      </c>
      <c r="L114">
        <f>LN(E114)</f>
        <v>5.3757412635128405</v>
      </c>
      <c r="M114">
        <f>LN(G114)</f>
        <v>3.9086172122933132</v>
      </c>
      <c r="N114">
        <f t="shared" si="1"/>
        <v>5.2699178920263385</v>
      </c>
      <c r="O114">
        <f>LN(H114)</f>
        <v>3.9699144838439238</v>
      </c>
      <c r="P114">
        <f>STANDARDIZE(L114,L$242,L$243)</f>
        <v>0.13211783611504724</v>
      </c>
      <c r="Q114">
        <f>STANDARDIZE(N114,N$242,N$243)</f>
        <v>-7.1863258721362927E-2</v>
      </c>
      <c r="R114">
        <f>STANDARDIZE(O114,O$242,O$243)</f>
        <v>0.23741406406233073</v>
      </c>
      <c r="S114">
        <f>(E114-E$242)/E$243</f>
        <v>-7.8718638569102259E-2</v>
      </c>
      <c r="T114">
        <f>(G114-G$242)/G$243</f>
        <v>-0.15877278958533925</v>
      </c>
    </row>
    <row r="115" spans="1:20" x14ac:dyDescent="0.25">
      <c r="A115" s="17">
        <v>38518</v>
      </c>
      <c r="B115">
        <v>2005</v>
      </c>
      <c r="C115">
        <v>6</v>
      </c>
      <c r="D115">
        <v>215.60000000000002</v>
      </c>
      <c r="E115">
        <v>215.60000000000002</v>
      </c>
      <c r="F115">
        <v>216.1</v>
      </c>
      <c r="G115">
        <v>56.35</v>
      </c>
      <c r="H115">
        <v>49.83</v>
      </c>
      <c r="I115" s="15">
        <v>1191.33</v>
      </c>
      <c r="J115" s="15">
        <v>1191.5</v>
      </c>
      <c r="K115" s="20">
        <v>194.5</v>
      </c>
      <c r="L115">
        <f>LN(E115)</f>
        <v>5.3734248390348425</v>
      </c>
      <c r="M115">
        <f>LN(G115)</f>
        <v>4.0315822404857853</v>
      </c>
      <c r="N115">
        <f t="shared" si="1"/>
        <v>5.2704321630585014</v>
      </c>
      <c r="O115">
        <f>LN(H115)</f>
        <v>3.9086172122933132</v>
      </c>
      <c r="P115">
        <f>STANDARDIZE(L115,L$242,L$243)</f>
        <v>0.12677135195700817</v>
      </c>
      <c r="Q115">
        <f>STANDARDIZE(N115,N$242,N$243)</f>
        <v>-6.8085200967747131E-2</v>
      </c>
      <c r="R115">
        <f>STANDARDIZE(O115,O$242,O$243)</f>
        <v>0.14162933770504177</v>
      </c>
      <c r="S115">
        <f>(E115-E$242)/E$243</f>
        <v>-8.4139410190984393E-2</v>
      </c>
      <c r="T115">
        <f>(G115-G$242)/G$243</f>
        <v>5.0270257232614655E-2</v>
      </c>
    </row>
    <row r="116" spans="1:20" x14ac:dyDescent="0.25">
      <c r="A116" s="17">
        <v>38548</v>
      </c>
      <c r="B116">
        <v>2005</v>
      </c>
      <c r="C116">
        <v>7</v>
      </c>
      <c r="D116">
        <v>229</v>
      </c>
      <c r="E116">
        <v>229</v>
      </c>
      <c r="F116">
        <v>215.60000000000002</v>
      </c>
      <c r="G116">
        <v>59</v>
      </c>
      <c r="H116">
        <v>56.35</v>
      </c>
      <c r="I116" s="15">
        <v>1234.18</v>
      </c>
      <c r="J116" s="15">
        <v>1191.33</v>
      </c>
      <c r="K116" s="20">
        <v>195.4</v>
      </c>
      <c r="L116">
        <f>LN(E116)</f>
        <v>5.43372200355424</v>
      </c>
      <c r="M116">
        <f>LN(G116)</f>
        <v>4.0775374439057197</v>
      </c>
      <c r="N116">
        <f t="shared" si="1"/>
        <v>5.2750487396086827</v>
      </c>
      <c r="O116">
        <f>LN(H116)</f>
        <v>4.0315822404857853</v>
      </c>
      <c r="P116">
        <f>STANDARDIZE(L116,L$242,L$243)</f>
        <v>0.26594180104337029</v>
      </c>
      <c r="Q116">
        <f>STANDARDIZE(N116,N$242,N$243)</f>
        <v>-3.4169830006213466E-2</v>
      </c>
      <c r="R116">
        <f>STANDARDIZE(O116,O$242,O$243)</f>
        <v>0.33377772015314994</v>
      </c>
      <c r="S116">
        <f>(E116-E$242)/E$243</f>
        <v>6.1137269275464479E-2</v>
      </c>
      <c r="T116">
        <f>(G116-G$242)/G$243</f>
        <v>0.13523407227365411</v>
      </c>
    </row>
    <row r="117" spans="1:20" x14ac:dyDescent="0.25">
      <c r="A117" s="17">
        <v>38579</v>
      </c>
      <c r="B117">
        <v>2005</v>
      </c>
      <c r="C117">
        <v>8</v>
      </c>
      <c r="D117">
        <v>248.60000000000002</v>
      </c>
      <c r="E117">
        <v>248.60000000000002</v>
      </c>
      <c r="F117">
        <v>229</v>
      </c>
      <c r="G117">
        <v>64.989999999999995</v>
      </c>
      <c r="H117">
        <v>59</v>
      </c>
      <c r="I117" s="15">
        <v>1220.33</v>
      </c>
      <c r="J117" s="15">
        <v>1234.18</v>
      </c>
      <c r="K117" s="20">
        <v>196.4</v>
      </c>
      <c r="L117">
        <f>LN(E117)</f>
        <v>5.515845179076611</v>
      </c>
      <c r="M117">
        <f>LN(G117)</f>
        <v>4.1742334119062576</v>
      </c>
      <c r="N117">
        <f t="shared" si="1"/>
        <v>5.2801533959203653</v>
      </c>
      <c r="O117">
        <f>LN(H117)</f>
        <v>4.0775374439057197</v>
      </c>
      <c r="P117">
        <f>STANDARDIZE(L117,L$242,L$243)</f>
        <v>0.45548834620752615</v>
      </c>
      <c r="Q117">
        <f>STANDARDIZE(N117,N$242,N$243)</f>
        <v>3.3311862901691924E-3</v>
      </c>
      <c r="R117">
        <f>STANDARDIZE(O117,O$242,O$243)</f>
        <v>0.40558852792519867</v>
      </c>
      <c r="S117">
        <f>(E117-E$242)/E$243</f>
        <v>0.27363151685325598</v>
      </c>
      <c r="T117">
        <f>(G117-G$242)/G$243</f>
        <v>0.3272843560833999</v>
      </c>
    </row>
    <row r="118" spans="1:20" x14ac:dyDescent="0.25">
      <c r="A118" s="17">
        <v>38610</v>
      </c>
      <c r="B118">
        <v>2005</v>
      </c>
      <c r="C118">
        <v>9</v>
      </c>
      <c r="D118">
        <v>290.3</v>
      </c>
      <c r="E118">
        <v>290.3</v>
      </c>
      <c r="F118">
        <v>248.60000000000002</v>
      </c>
      <c r="G118">
        <v>65.59</v>
      </c>
      <c r="H118">
        <v>64.989999999999995</v>
      </c>
      <c r="I118" s="15">
        <v>1228.81</v>
      </c>
      <c r="J118" s="15">
        <v>1220.33</v>
      </c>
      <c r="K118" s="20">
        <v>198.8</v>
      </c>
      <c r="L118">
        <f>LN(E118)</f>
        <v>5.6709148710305843</v>
      </c>
      <c r="M118">
        <f>LN(G118)</f>
        <v>4.1834232453056446</v>
      </c>
      <c r="N118">
        <f t="shared" si="1"/>
        <v>5.2922992942224738</v>
      </c>
      <c r="O118">
        <f>LN(H118)</f>
        <v>4.1742334119062576</v>
      </c>
      <c r="P118">
        <f>STANDARDIZE(L118,L$242,L$243)</f>
        <v>0.81340100828595108</v>
      </c>
      <c r="Q118">
        <f>STANDARDIZE(N118,N$242,N$243)</f>
        <v>9.2560216091677305E-2</v>
      </c>
      <c r="R118">
        <f>STANDARDIZE(O118,O$242,O$243)</f>
        <v>0.55668818702074996</v>
      </c>
      <c r="S118">
        <f>(E118-E$242)/E$243</f>
        <v>0.72572387011825046</v>
      </c>
      <c r="T118">
        <f>(G118-G$242)/G$243</f>
        <v>0.34652144628137133</v>
      </c>
    </row>
    <row r="119" spans="1:20" x14ac:dyDescent="0.25">
      <c r="A119" s="17">
        <v>38640</v>
      </c>
      <c r="B119">
        <v>2005</v>
      </c>
      <c r="C119">
        <v>10</v>
      </c>
      <c r="D119">
        <v>271.7</v>
      </c>
      <c r="E119">
        <v>271.7</v>
      </c>
      <c r="F119">
        <v>290.3</v>
      </c>
      <c r="G119">
        <v>62.26</v>
      </c>
      <c r="H119">
        <v>65.59</v>
      </c>
      <c r="I119" s="15">
        <v>1207.01</v>
      </c>
      <c r="J119" s="15">
        <v>1228.81</v>
      </c>
      <c r="K119" s="20">
        <v>199.2</v>
      </c>
      <c r="L119">
        <f>LN(E119)</f>
        <v>5.6046985164323022</v>
      </c>
      <c r="M119">
        <f>LN(G119)</f>
        <v>4.131319165013462</v>
      </c>
      <c r="N119">
        <f t="shared" si="1"/>
        <v>5.2943093451504977</v>
      </c>
      <c r="O119">
        <f>LN(H119)</f>
        <v>4.1834232453056446</v>
      </c>
      <c r="P119">
        <f>STANDARDIZE(L119,L$242,L$243)</f>
        <v>0.66056861757974861</v>
      </c>
      <c r="Q119">
        <f>STANDARDIZE(N119,N$242,N$243)</f>
        <v>0.10732692084237115</v>
      </c>
      <c r="R119">
        <f>STANDARDIZE(O119,O$242,O$243)</f>
        <v>0.57104846204053727</v>
      </c>
      <c r="S119">
        <f>(E119-E$242)/E$243</f>
        <v>0.52407116578422386</v>
      </c>
      <c r="T119">
        <f>(G119-G$242)/G$243</f>
        <v>0.23975559568263097</v>
      </c>
    </row>
    <row r="120" spans="1:20" x14ac:dyDescent="0.25">
      <c r="A120" s="17">
        <v>38671</v>
      </c>
      <c r="B120">
        <v>2005</v>
      </c>
      <c r="C120">
        <v>11</v>
      </c>
      <c r="D120">
        <v>225.70000000000002</v>
      </c>
      <c r="E120">
        <v>225.70000000000002</v>
      </c>
      <c r="F120">
        <v>271.7</v>
      </c>
      <c r="G120">
        <v>58.32</v>
      </c>
      <c r="H120">
        <v>62.26</v>
      </c>
      <c r="I120" s="15">
        <v>1249.48</v>
      </c>
      <c r="J120" s="15">
        <v>1207.01</v>
      </c>
      <c r="K120" s="20">
        <v>197.6</v>
      </c>
      <c r="L120">
        <f>LN(E120)</f>
        <v>5.4192066838234902</v>
      </c>
      <c r="M120">
        <f>LN(G120)</f>
        <v>4.0659450877004026</v>
      </c>
      <c r="N120">
        <f t="shared" si="1"/>
        <v>5.2862447853137677</v>
      </c>
      <c r="O120">
        <f>LN(H120)</f>
        <v>4.131319165013462</v>
      </c>
      <c r="P120">
        <f>STANDARDIZE(L120,L$242,L$243)</f>
        <v>0.23243933734276448</v>
      </c>
      <c r="Q120">
        <f>STANDARDIZE(N120,N$242,N$243)</f>
        <v>4.8081171198419481E-2</v>
      </c>
      <c r="R120">
        <f>STANDARDIZE(O120,O$242,O$243)</f>
        <v>0.48962925778175959</v>
      </c>
      <c r="S120">
        <f>(E120-E$242)/E$243</f>
        <v>2.5360176571040626E-2</v>
      </c>
      <c r="T120">
        <f>(G120-G$242)/G$243</f>
        <v>0.11343203671595342</v>
      </c>
    </row>
    <row r="121" spans="1:20" x14ac:dyDescent="0.25">
      <c r="A121" s="17">
        <v>38701</v>
      </c>
      <c r="B121">
        <v>2005</v>
      </c>
      <c r="C121">
        <v>12</v>
      </c>
      <c r="D121">
        <v>218.5</v>
      </c>
      <c r="E121">
        <v>218.5</v>
      </c>
      <c r="F121">
        <v>225.70000000000002</v>
      </c>
      <c r="G121">
        <v>59.41</v>
      </c>
      <c r="H121">
        <v>58.32</v>
      </c>
      <c r="I121" s="15">
        <v>1248.29</v>
      </c>
      <c r="J121" s="15">
        <v>1249.48</v>
      </c>
      <c r="K121" s="20">
        <v>196.8</v>
      </c>
      <c r="L121">
        <f>LN(E121)</f>
        <v>5.3867860145356445</v>
      </c>
      <c r="M121">
        <f>LN(G121)</f>
        <v>4.0844625623676496</v>
      </c>
      <c r="N121">
        <f t="shared" si="1"/>
        <v>5.2821879846181528</v>
      </c>
      <c r="O121">
        <f>LN(H121)</f>
        <v>4.0659450877004026</v>
      </c>
      <c r="P121">
        <f>STANDARDIZE(L121,L$242,L$243)</f>
        <v>0.15760996285338177</v>
      </c>
      <c r="Q121">
        <f>STANDARDIZE(N121,N$242,N$243)</f>
        <v>1.8278156125835925E-2</v>
      </c>
      <c r="R121">
        <f>STANDARDIZE(O121,O$242,O$243)</f>
        <v>0.38747400767211154</v>
      </c>
      <c r="S121">
        <f>(E121-E$242)/E$243</f>
        <v>-5.2698934784066544E-2</v>
      </c>
      <c r="T121">
        <f>(G121-G$242)/G$243</f>
        <v>0.14837941724226766</v>
      </c>
    </row>
    <row r="122" spans="1:20" x14ac:dyDescent="0.25">
      <c r="A122" s="17">
        <v>38732</v>
      </c>
      <c r="B122">
        <v>2006</v>
      </c>
      <c r="C122">
        <v>1</v>
      </c>
      <c r="D122">
        <v>231.6</v>
      </c>
      <c r="E122">
        <v>231.6</v>
      </c>
      <c r="F122">
        <v>218.5</v>
      </c>
      <c r="G122">
        <v>65.489999999999995</v>
      </c>
      <c r="H122">
        <v>59.41</v>
      </c>
      <c r="I122" s="15">
        <v>1280.08</v>
      </c>
      <c r="J122" s="15">
        <v>1248.29</v>
      </c>
      <c r="K122" s="20">
        <v>198.3</v>
      </c>
      <c r="L122">
        <f>LN(E122)</f>
        <v>5.4450117456988405</v>
      </c>
      <c r="M122">
        <f>LN(G122)</f>
        <v>4.1818974592299618</v>
      </c>
      <c r="N122">
        <f t="shared" si="1"/>
        <v>5.28978103552575</v>
      </c>
      <c r="O122">
        <f>LN(H122)</f>
        <v>4.0844625623676496</v>
      </c>
      <c r="P122">
        <f>STANDARDIZE(L122,L$242,L$243)</f>
        <v>0.29199938595398134</v>
      </c>
      <c r="Q122">
        <f>STANDARDIZE(N122,N$242,N$243)</f>
        <v>7.4059996947007711E-2</v>
      </c>
      <c r="R122">
        <f>STANDARDIZE(O122,O$242,O$243)</f>
        <v>0.41640989990616989</v>
      </c>
      <c r="S122">
        <f>(E122-E$242)/E$243</f>
        <v>8.9325281709253052E-2</v>
      </c>
      <c r="T122">
        <f>(G122-G$242)/G$243</f>
        <v>0.34331526458170919</v>
      </c>
    </row>
    <row r="123" spans="1:20" x14ac:dyDescent="0.25">
      <c r="A123" s="17">
        <v>38763</v>
      </c>
      <c r="B123">
        <v>2006</v>
      </c>
      <c r="C123">
        <v>2</v>
      </c>
      <c r="D123">
        <v>227.99999999999997</v>
      </c>
      <c r="E123">
        <v>227.99999999999997</v>
      </c>
      <c r="F123">
        <v>231.6</v>
      </c>
      <c r="G123">
        <v>61.63</v>
      </c>
      <c r="H123">
        <v>65.489999999999995</v>
      </c>
      <c r="I123" s="15">
        <v>1280.6600000000001</v>
      </c>
      <c r="J123" s="15">
        <v>1280.08</v>
      </c>
      <c r="K123" s="20">
        <v>198.7</v>
      </c>
      <c r="L123">
        <f>LN(E123)</f>
        <v>5.4293456289544411</v>
      </c>
      <c r="M123">
        <f>LN(G123)</f>
        <v>4.1211487649741514</v>
      </c>
      <c r="N123">
        <f t="shared" si="1"/>
        <v>5.2917961495577712</v>
      </c>
      <c r="O123">
        <f>LN(H123)</f>
        <v>4.1818974592299618</v>
      </c>
      <c r="P123">
        <f>STANDARDIZE(L123,L$242,L$243)</f>
        <v>0.25584079507934643</v>
      </c>
      <c r="Q123">
        <f>STANDARDIZE(N123,N$242,N$243)</f>
        <v>8.8863897452699195E-2</v>
      </c>
      <c r="R123">
        <f>STANDARDIZE(O123,O$242,O$243)</f>
        <v>0.56866422864740218</v>
      </c>
      <c r="S123">
        <f>(E123-E$242)/E$243</f>
        <v>5.0295726031699309E-2</v>
      </c>
      <c r="T123">
        <f>(G123-G$242)/G$243</f>
        <v>0.21955665097476135</v>
      </c>
    </row>
    <row r="124" spans="1:20" x14ac:dyDescent="0.25">
      <c r="A124" s="17">
        <v>38791</v>
      </c>
      <c r="B124">
        <v>2006</v>
      </c>
      <c r="C124">
        <v>3</v>
      </c>
      <c r="D124">
        <v>242.49999999999997</v>
      </c>
      <c r="E124">
        <v>242.49999999999997</v>
      </c>
      <c r="F124">
        <v>227.99999999999997</v>
      </c>
      <c r="G124">
        <v>62.69</v>
      </c>
      <c r="H124">
        <v>61.63</v>
      </c>
      <c r="I124" s="15">
        <v>1302.8800000000001</v>
      </c>
      <c r="J124" s="15">
        <v>1280.6600000000001</v>
      </c>
      <c r="K124" s="20">
        <v>199.8</v>
      </c>
      <c r="L124">
        <f>LN(E124)</f>
        <v>5.4910017103775379</v>
      </c>
      <c r="M124">
        <f>LN(G124)</f>
        <v>4.1382019452858767</v>
      </c>
      <c r="N124">
        <f t="shared" si="1"/>
        <v>5.2973168662144534</v>
      </c>
      <c r="O124">
        <f>LN(H124)</f>
        <v>4.1211487649741514</v>
      </c>
      <c r="P124">
        <f>STANDARDIZE(L124,L$242,L$243)</f>
        <v>0.3981477279003301</v>
      </c>
      <c r="Q124">
        <f>STANDARDIZE(N124,N$242,N$243)</f>
        <v>0.12942147325582112</v>
      </c>
      <c r="R124">
        <f>STANDARDIZE(O124,O$242,O$243)</f>
        <v>0.47373672357809288</v>
      </c>
      <c r="S124">
        <f>(E124-E$242)/E$243</f>
        <v>0.20749810306628977</v>
      </c>
      <c r="T124">
        <f>(G124-G$242)/G$243</f>
        <v>0.25354217699117698</v>
      </c>
    </row>
    <row r="125" spans="1:20" x14ac:dyDescent="0.25">
      <c r="A125" s="17">
        <v>38822</v>
      </c>
      <c r="B125">
        <v>2006</v>
      </c>
      <c r="C125">
        <v>4</v>
      </c>
      <c r="D125">
        <v>274.2</v>
      </c>
      <c r="E125">
        <v>274.2</v>
      </c>
      <c r="F125">
        <v>242.49999999999997</v>
      </c>
      <c r="G125">
        <v>69.44</v>
      </c>
      <c r="H125">
        <v>62.69</v>
      </c>
      <c r="I125" s="15">
        <v>1310.6099999999999</v>
      </c>
      <c r="J125" s="15">
        <v>1302.8800000000001</v>
      </c>
      <c r="K125" s="20">
        <v>201.5</v>
      </c>
      <c r="L125">
        <f>LN(E125)</f>
        <v>5.6138577671282137</v>
      </c>
      <c r="M125">
        <f>LN(G125)</f>
        <v>4.2404630703520949</v>
      </c>
      <c r="N125">
        <f t="shared" si="1"/>
        <v>5.3057893813867381</v>
      </c>
      <c r="O125">
        <f>LN(H125)</f>
        <v>4.1382019452858767</v>
      </c>
      <c r="P125">
        <f>STANDARDIZE(L125,L$242,L$243)</f>
        <v>0.68170886592815172</v>
      </c>
      <c r="Q125">
        <f>STANDARDIZE(N125,N$242,N$243)</f>
        <v>0.19166423949652597</v>
      </c>
      <c r="R125">
        <f>STANDARDIZE(O125,O$242,O$243)</f>
        <v>0.50038447099587902</v>
      </c>
      <c r="S125">
        <f>(E125-E$242)/E$243</f>
        <v>0.55117502389363593</v>
      </c>
      <c r="T125">
        <f>(G125-G$242)/G$243</f>
        <v>0.46995944171835308</v>
      </c>
    </row>
    <row r="126" spans="1:20" x14ac:dyDescent="0.25">
      <c r="A126" s="17">
        <v>38852</v>
      </c>
      <c r="B126">
        <v>2006</v>
      </c>
      <c r="C126">
        <v>5</v>
      </c>
      <c r="D126">
        <v>290.7</v>
      </c>
      <c r="E126">
        <v>290.7</v>
      </c>
      <c r="F126">
        <v>274.2</v>
      </c>
      <c r="G126">
        <v>70.84</v>
      </c>
      <c r="H126">
        <v>69.44</v>
      </c>
      <c r="I126" s="15">
        <v>1270.05</v>
      </c>
      <c r="J126" s="15">
        <v>1310.6099999999999</v>
      </c>
      <c r="K126" s="20">
        <v>202.5</v>
      </c>
      <c r="L126">
        <f>LN(E126)</f>
        <v>5.6722918075648305</v>
      </c>
      <c r="M126">
        <f>LN(G126)</f>
        <v>4.2604238129146328</v>
      </c>
      <c r="N126">
        <f t="shared" si="1"/>
        <v>5.3107398865465942</v>
      </c>
      <c r="O126">
        <f>LN(H126)</f>
        <v>4.2404630703520949</v>
      </c>
      <c r="P126">
        <f>STANDARDIZE(L126,L$242,L$243)</f>
        <v>0.81657908270059143</v>
      </c>
      <c r="Q126">
        <f>STANDARDIZE(N126,N$242,N$243)</f>
        <v>0.22803279466256435</v>
      </c>
      <c r="R126">
        <f>STANDARDIZE(O126,O$242,O$243)</f>
        <v>0.66018039067835377</v>
      </c>
      <c r="S126">
        <f>(E126-E$242)/E$243</f>
        <v>0.73006048741575613</v>
      </c>
      <c r="T126">
        <f>(G126-G$242)/G$243</f>
        <v>0.51484598551361949</v>
      </c>
    </row>
    <row r="127" spans="1:20" x14ac:dyDescent="0.25">
      <c r="A127" s="17">
        <v>38883</v>
      </c>
      <c r="B127">
        <v>2006</v>
      </c>
      <c r="C127">
        <v>6</v>
      </c>
      <c r="D127">
        <v>288.5</v>
      </c>
      <c r="E127">
        <v>288.5</v>
      </c>
      <c r="F127">
        <v>290.7</v>
      </c>
      <c r="G127">
        <v>70.95</v>
      </c>
      <c r="H127">
        <v>70.84</v>
      </c>
      <c r="I127" s="15">
        <v>1270.06</v>
      </c>
      <c r="J127" s="15">
        <v>1270.05</v>
      </c>
      <c r="K127" s="20">
        <v>202.9</v>
      </c>
      <c r="L127">
        <f>LN(E127)</f>
        <v>5.6646950859481544</v>
      </c>
      <c r="M127">
        <f>LN(G127)</f>
        <v>4.2619754036060513</v>
      </c>
      <c r="N127">
        <f t="shared" si="1"/>
        <v>5.3127132468317688</v>
      </c>
      <c r="O127">
        <f>LN(H127)</f>
        <v>4.2604238129146328</v>
      </c>
      <c r="P127">
        <f>STANDARDIZE(L127,L$242,L$243)</f>
        <v>0.79904527049891194</v>
      </c>
      <c r="Q127">
        <f>STANDARDIZE(N127,N$242,N$243)</f>
        <v>0.24252995405870284</v>
      </c>
      <c r="R127">
        <f>STANDARDIZE(O127,O$242,O$243)</f>
        <v>0.69137157122971604</v>
      </c>
      <c r="S127">
        <f>(E127-E$242)/E$243</f>
        <v>0.70620909227947359</v>
      </c>
      <c r="T127">
        <f>(G127-G$242)/G$243</f>
        <v>0.51837278538324749</v>
      </c>
    </row>
    <row r="128" spans="1:20" x14ac:dyDescent="0.25">
      <c r="A128" s="17">
        <v>38913</v>
      </c>
      <c r="B128">
        <v>2006</v>
      </c>
      <c r="C128">
        <v>7</v>
      </c>
      <c r="D128">
        <v>298.09999999999997</v>
      </c>
      <c r="E128">
        <v>298.09999999999997</v>
      </c>
      <c r="F128">
        <v>288.5</v>
      </c>
      <c r="G128">
        <v>74.41</v>
      </c>
      <c r="H128">
        <v>70.95</v>
      </c>
      <c r="I128" s="15">
        <v>1278.53</v>
      </c>
      <c r="J128" s="15">
        <v>1270.06</v>
      </c>
      <c r="K128" s="20">
        <v>203.5</v>
      </c>
      <c r="L128">
        <f>LN(E128)</f>
        <v>5.6974290006840258</v>
      </c>
      <c r="M128">
        <f>LN(G128)</f>
        <v>4.3095903414091694</v>
      </c>
      <c r="N128">
        <f t="shared" si="1"/>
        <v>5.3156660048826501</v>
      </c>
      <c r="O128">
        <f>LN(H128)</f>
        <v>4.2619754036060513</v>
      </c>
      <c r="P128">
        <f>STANDARDIZE(L128,L$242,L$243)</f>
        <v>0.87459763934505197</v>
      </c>
      <c r="Q128">
        <f>STANDARDIZE(N128,N$242,N$243)</f>
        <v>0.26422219365805683</v>
      </c>
      <c r="R128">
        <f>STANDARDIZE(O128,O$242,O$243)</f>
        <v>0.69379612759309894</v>
      </c>
      <c r="S128">
        <f>(E128-E$242)/E$243</f>
        <v>0.81028790741961587</v>
      </c>
      <c r="T128">
        <f>(G128-G$242)/G$243</f>
        <v>0.6293066721915479</v>
      </c>
    </row>
    <row r="129" spans="1:20" x14ac:dyDescent="0.25">
      <c r="A129" s="17">
        <v>38944</v>
      </c>
      <c r="B129">
        <v>2006</v>
      </c>
      <c r="C129">
        <v>8</v>
      </c>
      <c r="D129">
        <v>295.2</v>
      </c>
      <c r="E129">
        <v>295.2</v>
      </c>
      <c r="F129">
        <v>298.09999999999997</v>
      </c>
      <c r="G129">
        <v>73.040000000000006</v>
      </c>
      <c r="H129">
        <v>74.41</v>
      </c>
      <c r="I129" s="15">
        <v>1303.8</v>
      </c>
      <c r="J129" s="15">
        <v>1278.53</v>
      </c>
      <c r="K129" s="20">
        <v>203.9</v>
      </c>
      <c r="L129">
        <f>LN(E129)</f>
        <v>5.6876530927263174</v>
      </c>
      <c r="M129">
        <f>LN(G129)</f>
        <v>4.2910072362867133</v>
      </c>
      <c r="N129">
        <f t="shared" si="1"/>
        <v>5.3176296775804097</v>
      </c>
      <c r="O129">
        <f>LN(H129)</f>
        <v>4.3095903414091694</v>
      </c>
      <c r="P129">
        <f>STANDARDIZE(L129,L$242,L$243)</f>
        <v>0.85203409906010952</v>
      </c>
      <c r="Q129">
        <f>STANDARDIZE(N129,N$242,N$243)</f>
        <v>0.27864818384096379</v>
      </c>
      <c r="R129">
        <f>STANDARDIZE(O129,O$242,O$243)</f>
        <v>0.76820047990142881</v>
      </c>
      <c r="S129">
        <f>(E129-E$242)/E$243</f>
        <v>0.77884743201269802</v>
      </c>
      <c r="T129">
        <f>(G129-G$242)/G$243</f>
        <v>0.5853819829061806</v>
      </c>
    </row>
    <row r="130" spans="1:20" x14ac:dyDescent="0.25">
      <c r="A130" s="17">
        <v>38975</v>
      </c>
      <c r="B130">
        <v>2006</v>
      </c>
      <c r="C130">
        <v>9</v>
      </c>
      <c r="D130">
        <v>255.50000000000003</v>
      </c>
      <c r="E130">
        <v>255.50000000000003</v>
      </c>
      <c r="F130">
        <v>295.2</v>
      </c>
      <c r="G130">
        <v>63.8</v>
      </c>
      <c r="H130">
        <v>73.040000000000006</v>
      </c>
      <c r="I130" s="15">
        <v>1335.82</v>
      </c>
      <c r="J130" s="15">
        <v>1303.8</v>
      </c>
      <c r="K130" s="20">
        <v>202.9</v>
      </c>
      <c r="L130">
        <f>LN(E130)</f>
        <v>5.543222409643759</v>
      </c>
      <c r="M130">
        <f>LN(G130)</f>
        <v>4.1557531903507439</v>
      </c>
      <c r="N130">
        <f t="shared" si="1"/>
        <v>5.3127132468317688</v>
      </c>
      <c r="O130">
        <f>LN(H130)</f>
        <v>4.2910072362867133</v>
      </c>
      <c r="P130">
        <f>STANDARDIZE(L130,L$242,L$243)</f>
        <v>0.5186770799255962</v>
      </c>
      <c r="Q130">
        <f>STANDARDIZE(N130,N$242,N$243)</f>
        <v>0.24252995405870284</v>
      </c>
      <c r="R130">
        <f>STANDARDIZE(O130,O$242,O$243)</f>
        <v>0.7391620317944273</v>
      </c>
      <c r="S130">
        <f>(E130-E$242)/E$243</f>
        <v>0.34843816523523358</v>
      </c>
      <c r="T130">
        <f>(G130-G$242)/G$243</f>
        <v>0.28913079385742368</v>
      </c>
    </row>
    <row r="131" spans="1:20" x14ac:dyDescent="0.25">
      <c r="A131" s="17">
        <v>39005</v>
      </c>
      <c r="B131">
        <v>2006</v>
      </c>
      <c r="C131">
        <v>10</v>
      </c>
      <c r="D131">
        <v>224.5</v>
      </c>
      <c r="E131">
        <v>224.5</v>
      </c>
      <c r="F131">
        <v>255.50000000000003</v>
      </c>
      <c r="G131">
        <v>58.89</v>
      </c>
      <c r="H131">
        <v>63.8</v>
      </c>
      <c r="I131" s="15">
        <v>1377.76</v>
      </c>
      <c r="J131" s="15">
        <v>1335.82</v>
      </c>
      <c r="K131" s="20">
        <v>201.8</v>
      </c>
      <c r="L131">
        <f>LN(E131)</f>
        <v>5.4138757071823091</v>
      </c>
      <c r="M131">
        <f>LN(G131)</f>
        <v>4.0756712969564797</v>
      </c>
      <c r="N131">
        <f t="shared" ref="N131:N194" si="2">LN(K131)</f>
        <v>5.3072771079195089</v>
      </c>
      <c r="O131">
        <f>LN(H131)</f>
        <v>4.1557531903507439</v>
      </c>
      <c r="P131">
        <f>STANDARDIZE(L131,L$242,L$243)</f>
        <v>0.2201350371466349</v>
      </c>
      <c r="Q131">
        <f>STANDARDIZE(N131,N$242,N$243)</f>
        <v>0.20259372300010997</v>
      </c>
      <c r="R131">
        <f>STANDARDIZE(O131,O$242,O$243)</f>
        <v>0.52781050747745339</v>
      </c>
      <c r="S131">
        <f>(E131-E$242)/E$243</f>
        <v>1.2350324678522612E-2</v>
      </c>
      <c r="T131">
        <f>(G131-G$242)/G$243</f>
        <v>0.13170727240402608</v>
      </c>
    </row>
    <row r="132" spans="1:20" x14ac:dyDescent="0.25">
      <c r="A132" s="17">
        <v>39036</v>
      </c>
      <c r="B132">
        <v>2006</v>
      </c>
      <c r="C132">
        <v>11</v>
      </c>
      <c r="D132">
        <v>222.9</v>
      </c>
      <c r="E132">
        <v>222.9</v>
      </c>
      <c r="F132">
        <v>224.5</v>
      </c>
      <c r="G132">
        <v>59.08</v>
      </c>
      <c r="H132">
        <v>58.89</v>
      </c>
      <c r="I132" s="19">
        <v>1400.63</v>
      </c>
      <c r="J132" s="15">
        <v>1377.76</v>
      </c>
      <c r="K132" s="20">
        <v>201.5</v>
      </c>
      <c r="L132">
        <f>LN(E132)</f>
        <v>5.4067232403918233</v>
      </c>
      <c r="M132">
        <f>LN(G132)</f>
        <v>4.0788924576631791</v>
      </c>
      <c r="N132">
        <f t="shared" si="2"/>
        <v>5.3057893813867381</v>
      </c>
      <c r="O132">
        <f>LN(H132)</f>
        <v>4.0756712969564797</v>
      </c>
      <c r="P132">
        <f>STANDARDIZE(L132,L$242,L$243)</f>
        <v>0.2036265989266754</v>
      </c>
      <c r="Q132">
        <f>STANDARDIZE(N132,N$242,N$243)</f>
        <v>0.19166423949652597</v>
      </c>
      <c r="R132">
        <f>STANDARDIZE(O132,O$242,O$243)</f>
        <v>0.40267243769224492</v>
      </c>
      <c r="S132">
        <f>(E132-E$242)/E$243</f>
        <v>-4.9961445115011011E-3</v>
      </c>
      <c r="T132">
        <f>(G132-G$242)/G$243</f>
        <v>0.13779901763338356</v>
      </c>
    </row>
    <row r="133" spans="1:20" x14ac:dyDescent="0.25">
      <c r="A133" s="17">
        <v>39066</v>
      </c>
      <c r="B133">
        <v>2006</v>
      </c>
      <c r="C133">
        <v>12</v>
      </c>
      <c r="D133">
        <v>231.3</v>
      </c>
      <c r="E133">
        <v>231.3</v>
      </c>
      <c r="F133">
        <v>222.9</v>
      </c>
      <c r="G133">
        <v>61.96</v>
      </c>
      <c r="H133">
        <v>59.08</v>
      </c>
      <c r="I133" s="19">
        <v>1418.3</v>
      </c>
      <c r="J133" s="15">
        <v>1400.63</v>
      </c>
      <c r="K133" s="20">
        <v>201.8</v>
      </c>
      <c r="L133">
        <f>LN(E133)</f>
        <v>5.4437155692373933</v>
      </c>
      <c r="M133">
        <f>LN(G133)</f>
        <v>4.1264890155486675</v>
      </c>
      <c r="N133">
        <f t="shared" si="2"/>
        <v>5.3072771079195089</v>
      </c>
      <c r="O133">
        <f>LN(H133)</f>
        <v>4.0788924576631791</v>
      </c>
      <c r="P133">
        <f>STANDARDIZE(L133,L$242,L$243)</f>
        <v>0.2890077119395798</v>
      </c>
      <c r="Q133">
        <f>STANDARDIZE(N133,N$242,N$243)</f>
        <v>0.20259372300010997</v>
      </c>
      <c r="R133">
        <f>STANDARDIZE(O133,O$242,O$243)</f>
        <v>0.40770590800893447</v>
      </c>
      <c r="S133">
        <f>(E133-E$242)/E$243</f>
        <v>8.6072818736123782E-2</v>
      </c>
      <c r="T133">
        <f>(G133-G$242)/G$243</f>
        <v>0.23013705058364545</v>
      </c>
    </row>
    <row r="134" spans="1:20" x14ac:dyDescent="0.25">
      <c r="A134" s="17">
        <v>39097</v>
      </c>
      <c r="B134">
        <v>2007</v>
      </c>
      <c r="C134">
        <v>1</v>
      </c>
      <c r="D134">
        <v>224.00000000000003</v>
      </c>
      <c r="E134">
        <v>224.00000000000003</v>
      </c>
      <c r="F134">
        <v>231.3</v>
      </c>
      <c r="G134">
        <v>54.51</v>
      </c>
      <c r="H134">
        <v>61.96</v>
      </c>
      <c r="I134" s="19">
        <v>1438.24</v>
      </c>
      <c r="J134" s="15">
        <v>1418.3</v>
      </c>
      <c r="K134" s="20">
        <v>202.416</v>
      </c>
      <c r="L134">
        <f>LN(E134)</f>
        <v>5.4116460518550396</v>
      </c>
      <c r="M134">
        <f>LN(G134)</f>
        <v>3.9983841710761894</v>
      </c>
      <c r="N134">
        <f t="shared" si="2"/>
        <v>5.310324985672314</v>
      </c>
      <c r="O134">
        <f>LN(H134)</f>
        <v>4.1264890155486675</v>
      </c>
      <c r="P134">
        <f>STANDARDIZE(L134,L$242,L$243)</f>
        <v>0.21498882279846127</v>
      </c>
      <c r="Q134">
        <f>STANDARDIZE(N134,N$242,N$243)</f>
        <v>0.22498475312994318</v>
      </c>
      <c r="R134">
        <f>STANDARDIZE(O134,O$242,O$243)</f>
        <v>0.48208153937526993</v>
      </c>
      <c r="S134">
        <f>(E134-E$242)/E$243</f>
        <v>6.9295530566404907E-3</v>
      </c>
      <c r="T134">
        <f>(G134-G$242)/G$243</f>
        <v>-8.7234860411638283E-3</v>
      </c>
    </row>
    <row r="135" spans="1:20" x14ac:dyDescent="0.25">
      <c r="A135" s="17">
        <v>39128</v>
      </c>
      <c r="B135">
        <v>2007</v>
      </c>
      <c r="C135">
        <v>2</v>
      </c>
      <c r="D135">
        <v>227.8</v>
      </c>
      <c r="E135">
        <v>227.8</v>
      </c>
      <c r="F135">
        <v>224.00000000000003</v>
      </c>
      <c r="G135">
        <v>59.28</v>
      </c>
      <c r="H135">
        <v>54.51</v>
      </c>
      <c r="I135" s="19">
        <v>1406.82</v>
      </c>
      <c r="J135" s="15">
        <v>1438.24</v>
      </c>
      <c r="K135" s="20">
        <v>203.499</v>
      </c>
      <c r="L135">
        <f>LN(E135)</f>
        <v>5.4284680510130814</v>
      </c>
      <c r="M135">
        <f>LN(G135)</f>
        <v>4.0822719809878318</v>
      </c>
      <c r="N135">
        <f t="shared" si="2"/>
        <v>5.3156610908656621</v>
      </c>
      <c r="O135">
        <f>LN(H135)</f>
        <v>3.9983841710761894</v>
      </c>
      <c r="P135">
        <f>STANDARDIZE(L135,L$242,L$243)</f>
        <v>0.25381527833770889</v>
      </c>
      <c r="Q135">
        <f>STANDARDIZE(N135,N$242,N$243)</f>
        <v>0.26418609316080582</v>
      </c>
      <c r="R135">
        <f>STANDARDIZE(O135,O$242,O$243)</f>
        <v>0.28190154502253345</v>
      </c>
      <c r="S135">
        <f>(E135-E$242)/E$243</f>
        <v>4.812741738294677E-2</v>
      </c>
      <c r="T135">
        <f>(G135-G$242)/G$243</f>
        <v>0.14421138103270739</v>
      </c>
    </row>
    <row r="136" spans="1:20" x14ac:dyDescent="0.25">
      <c r="A136" s="17">
        <v>39156</v>
      </c>
      <c r="B136">
        <v>2007</v>
      </c>
      <c r="C136">
        <v>3</v>
      </c>
      <c r="D136">
        <v>256.3</v>
      </c>
      <c r="E136">
        <v>256.3</v>
      </c>
      <c r="F136">
        <v>227.8</v>
      </c>
      <c r="G136">
        <v>60.44</v>
      </c>
      <c r="H136">
        <v>59.28</v>
      </c>
      <c r="I136" s="19">
        <v>1420.86</v>
      </c>
      <c r="J136" s="15">
        <v>1406.82</v>
      </c>
      <c r="K136" s="20">
        <v>205.352</v>
      </c>
      <c r="L136">
        <f>LN(E136)</f>
        <v>5.5463486333700258</v>
      </c>
      <c r="M136">
        <f>LN(G136)</f>
        <v>4.1016511374045388</v>
      </c>
      <c r="N136">
        <f t="shared" si="2"/>
        <v>5.3247255798243378</v>
      </c>
      <c r="O136">
        <f>LN(H136)</f>
        <v>4.0822719809878318</v>
      </c>
      <c r="P136">
        <f>STANDARDIZE(L136,L$242,L$243)</f>
        <v>0.52589264243830824</v>
      </c>
      <c r="Q136">
        <f>STANDARDIZE(N136,N$242,N$243)</f>
        <v>0.33077775524385705</v>
      </c>
      <c r="R136">
        <f>STANDARDIZE(O136,O$242,O$243)</f>
        <v>0.41298683991146895</v>
      </c>
      <c r="S136">
        <f>(E136-E$242)/E$243</f>
        <v>0.35711139983024526</v>
      </c>
      <c r="T136">
        <f>(G136-G$242)/G$243</f>
        <v>0.18140308874878494</v>
      </c>
    </row>
    <row r="137" spans="1:20" x14ac:dyDescent="0.25">
      <c r="A137" s="17">
        <v>39187</v>
      </c>
      <c r="B137">
        <v>2007</v>
      </c>
      <c r="C137">
        <v>4</v>
      </c>
      <c r="D137">
        <v>284.5</v>
      </c>
      <c r="E137">
        <v>284.5</v>
      </c>
      <c r="F137">
        <v>256.3</v>
      </c>
      <c r="G137">
        <v>63.98</v>
      </c>
      <c r="H137">
        <v>60.44</v>
      </c>
      <c r="I137" s="19">
        <v>1482.37</v>
      </c>
      <c r="J137" s="15">
        <v>1420.86</v>
      </c>
      <c r="K137" s="20">
        <v>206.68600000000001</v>
      </c>
      <c r="L137">
        <f>LN(E137)</f>
        <v>5.6507332535663855</v>
      </c>
      <c r="M137">
        <f>LN(G137)</f>
        <v>4.1585705345213722</v>
      </c>
      <c r="N137">
        <f t="shared" si="2"/>
        <v>5.3312007333827465</v>
      </c>
      <c r="O137">
        <f>LN(H137)</f>
        <v>4.1016511374045388</v>
      </c>
      <c r="P137">
        <f>STANDARDIZE(L137,L$242,L$243)</f>
        <v>0.76682029776384719</v>
      </c>
      <c r="Q137">
        <f>STANDARDIZE(N137,N$242,N$243)</f>
        <v>0.37834703793184776</v>
      </c>
      <c r="R137">
        <f>STANDARDIZE(O137,O$242,O$243)</f>
        <v>0.44326921867732916</v>
      </c>
      <c r="S137">
        <f>(E137-E$242)/E$243</f>
        <v>0.66284291930441419</v>
      </c>
      <c r="T137">
        <f>(G137-G$242)/G$243</f>
        <v>0.29490192091681505</v>
      </c>
    </row>
    <row r="138" spans="1:20" x14ac:dyDescent="0.25">
      <c r="A138" s="17">
        <v>39217</v>
      </c>
      <c r="B138">
        <v>2007</v>
      </c>
      <c r="C138">
        <v>5</v>
      </c>
      <c r="D138">
        <v>314.59999999999997</v>
      </c>
      <c r="E138">
        <v>314.59999999999997</v>
      </c>
      <c r="F138">
        <v>284.5</v>
      </c>
      <c r="G138">
        <v>63.46</v>
      </c>
      <c r="H138">
        <v>63.98</v>
      </c>
      <c r="I138" s="19">
        <v>1530.62</v>
      </c>
      <c r="J138" s="15">
        <v>1482.37</v>
      </c>
      <c r="K138" s="20">
        <v>207.94900000000001</v>
      </c>
      <c r="L138">
        <f>LN(E138)</f>
        <v>5.7513019906241771</v>
      </c>
      <c r="M138">
        <f>LN(G138)</f>
        <v>4.1504097861550493</v>
      </c>
      <c r="N138">
        <f t="shared" si="2"/>
        <v>5.3372928573290777</v>
      </c>
      <c r="O138">
        <f>LN(H138)</f>
        <v>4.1585705345213722</v>
      </c>
      <c r="P138">
        <f>STANDARDIZE(L138,L$242,L$243)</f>
        <v>0.99894060411554275</v>
      </c>
      <c r="Q138">
        <f>STANDARDIZE(N138,N$242,N$243)</f>
        <v>0.42310241918407659</v>
      </c>
      <c r="R138">
        <f>STANDARDIZE(O138,O$242,O$243)</f>
        <v>0.53221296346956271</v>
      </c>
      <c r="S138">
        <f>(E138-E$242)/E$243</f>
        <v>0.98917337094173607</v>
      </c>
      <c r="T138">
        <f>(G138-G$242)/G$243</f>
        <v>0.27822977607857347</v>
      </c>
    </row>
    <row r="139" spans="1:20" x14ac:dyDescent="0.25">
      <c r="A139" s="17">
        <v>39248</v>
      </c>
      <c r="B139">
        <v>2007</v>
      </c>
      <c r="C139">
        <v>6</v>
      </c>
      <c r="D139">
        <v>305.60000000000002</v>
      </c>
      <c r="E139">
        <v>305.60000000000002</v>
      </c>
      <c r="F139">
        <v>314.59999999999997</v>
      </c>
      <c r="G139">
        <v>67.489999999999995</v>
      </c>
      <c r="H139">
        <v>63.46</v>
      </c>
      <c r="I139" s="19">
        <v>1503.35</v>
      </c>
      <c r="J139" s="15">
        <v>1530.62</v>
      </c>
      <c r="K139" s="20">
        <v>208.352</v>
      </c>
      <c r="L139">
        <f>LN(E139)</f>
        <v>5.7222770572923656</v>
      </c>
      <c r="M139">
        <f>LN(G139)</f>
        <v>4.2119794387553151</v>
      </c>
      <c r="N139">
        <f t="shared" si="2"/>
        <v>5.339228957054452</v>
      </c>
      <c r="O139">
        <f>LN(H139)</f>
        <v>4.1504097861550493</v>
      </c>
      <c r="P139">
        <f>STANDARDIZE(L139,L$242,L$243)</f>
        <v>0.93194884689633783</v>
      </c>
      <c r="Q139">
        <f>STANDARDIZE(N139,N$242,N$243)</f>
        <v>0.43732584636888411</v>
      </c>
      <c r="R139">
        <f>STANDARDIZE(O139,O$242,O$243)</f>
        <v>0.51946076374900041</v>
      </c>
      <c r="S139">
        <f>(E139-E$242)/E$243</f>
        <v>0.89159948174785297</v>
      </c>
      <c r="T139">
        <f>(G139-G$242)/G$243</f>
        <v>0.40743889857494658</v>
      </c>
    </row>
    <row r="140" spans="1:20" x14ac:dyDescent="0.25">
      <c r="A140" s="17">
        <v>39278</v>
      </c>
      <c r="B140">
        <v>2007</v>
      </c>
      <c r="C140">
        <v>7</v>
      </c>
      <c r="D140">
        <v>296.5</v>
      </c>
      <c r="E140">
        <v>296.5</v>
      </c>
      <c r="F140">
        <v>305.60000000000002</v>
      </c>
      <c r="G140">
        <v>74.12</v>
      </c>
      <c r="H140">
        <v>67.489999999999995</v>
      </c>
      <c r="I140" s="19">
        <v>1455.27</v>
      </c>
      <c r="J140" s="15">
        <v>1503.35</v>
      </c>
      <c r="K140" s="20">
        <v>208.29900000000001</v>
      </c>
      <c r="L140">
        <f>LN(E140)</f>
        <v>5.6920472184377804</v>
      </c>
      <c r="M140">
        <f>LN(G140)</f>
        <v>4.3056854014171595</v>
      </c>
      <c r="N140">
        <f t="shared" si="2"/>
        <v>5.3389745474872798</v>
      </c>
      <c r="O140">
        <f>LN(H140)</f>
        <v>4.2119794387553151</v>
      </c>
      <c r="P140">
        <f>STANDARDIZE(L140,L$242,L$243)</f>
        <v>0.86217607594211554</v>
      </c>
      <c r="Q140">
        <f>STANDARDIZE(N140,N$242,N$243)</f>
        <v>0.43545684349348118</v>
      </c>
      <c r="R140">
        <f>STANDARDIZE(O140,O$242,O$243)</f>
        <v>0.61567111988794432</v>
      </c>
      <c r="S140">
        <f>(E140-E$242)/E$243</f>
        <v>0.79294143822959251</v>
      </c>
      <c r="T140">
        <f>(G140-G$242)/G$243</f>
        <v>0.6200087452625288</v>
      </c>
    </row>
    <row r="141" spans="1:20" x14ac:dyDescent="0.25">
      <c r="A141" s="17">
        <v>39309</v>
      </c>
      <c r="B141">
        <v>2007</v>
      </c>
      <c r="C141">
        <v>8</v>
      </c>
      <c r="D141">
        <v>278.60000000000002</v>
      </c>
      <c r="E141">
        <v>278.60000000000002</v>
      </c>
      <c r="F141">
        <v>296.5</v>
      </c>
      <c r="G141">
        <v>72.36</v>
      </c>
      <c r="H141">
        <v>74.12</v>
      </c>
      <c r="I141" s="19">
        <v>1473.99</v>
      </c>
      <c r="J141" s="15">
        <v>1455.27</v>
      </c>
      <c r="K141" s="20">
        <v>207.917</v>
      </c>
      <c r="L141">
        <f>LN(E141)</f>
        <v>5.6297770613457052</v>
      </c>
      <c r="M141">
        <f>LN(G141)</f>
        <v>4.2816536605270947</v>
      </c>
      <c r="N141">
        <f t="shared" si="2"/>
        <v>5.3371389616027463</v>
      </c>
      <c r="O141">
        <f>LN(H141)</f>
        <v>4.3056854014171595</v>
      </c>
      <c r="P141">
        <f>STANDARDIZE(L141,L$242,L$243)</f>
        <v>0.7184518096974809</v>
      </c>
      <c r="Q141">
        <f>STANDARDIZE(N141,N$242,N$243)</f>
        <v>0.42197183452005338</v>
      </c>
      <c r="R141">
        <f>STANDARDIZE(O141,O$242,O$243)</f>
        <v>0.76209851811561791</v>
      </c>
      <c r="S141">
        <f>(E141-E$242)/E$243</f>
        <v>0.59887781416620178</v>
      </c>
      <c r="T141">
        <f>(G141-G$242)/G$243</f>
        <v>0.56357994734847972</v>
      </c>
    </row>
    <row r="142" spans="1:20" x14ac:dyDescent="0.25">
      <c r="A142" s="17">
        <v>39340</v>
      </c>
      <c r="B142">
        <v>2007</v>
      </c>
      <c r="C142">
        <v>9</v>
      </c>
      <c r="D142">
        <v>280.3</v>
      </c>
      <c r="E142">
        <v>280.3</v>
      </c>
      <c r="F142">
        <v>278.60000000000002</v>
      </c>
      <c r="G142">
        <v>79.92</v>
      </c>
      <c r="H142">
        <v>72.36</v>
      </c>
      <c r="I142" s="19">
        <v>1526.75</v>
      </c>
      <c r="J142" s="15">
        <v>1473.99</v>
      </c>
      <c r="K142" s="20">
        <v>208.49</v>
      </c>
      <c r="L142">
        <f>LN(E142)</f>
        <v>5.6358604581707423</v>
      </c>
      <c r="M142">
        <f>LN(G142)</f>
        <v>4.3810261343402983</v>
      </c>
      <c r="N142">
        <f t="shared" si="2"/>
        <v>5.3398910784579652</v>
      </c>
      <c r="O142">
        <f>LN(H142)</f>
        <v>4.2816536605270947</v>
      </c>
      <c r="P142">
        <f>STANDARDIZE(L142,L$242,L$243)</f>
        <v>0.73249275299654115</v>
      </c>
      <c r="Q142">
        <f>STANDARDIZE(N142,N$242,N$243)</f>
        <v>0.44219007699034735</v>
      </c>
      <c r="R142">
        <f>STANDARDIZE(O142,O$242,O$243)</f>
        <v>0.72454588866222425</v>
      </c>
      <c r="S142">
        <f>(E142-E$242)/E$243</f>
        <v>0.61730843768060184</v>
      </c>
      <c r="T142">
        <f>(G142-G$242)/G$243</f>
        <v>0.80596728384291705</v>
      </c>
    </row>
    <row r="143" spans="1:20" x14ac:dyDescent="0.25">
      <c r="A143" s="17">
        <v>39370</v>
      </c>
      <c r="B143">
        <v>2007</v>
      </c>
      <c r="C143">
        <v>10</v>
      </c>
      <c r="D143">
        <v>280.3</v>
      </c>
      <c r="E143">
        <v>280.3</v>
      </c>
      <c r="F143">
        <v>280.3</v>
      </c>
      <c r="G143">
        <v>85.8</v>
      </c>
      <c r="H143">
        <v>79.92</v>
      </c>
      <c r="I143" s="19">
        <v>1549.38</v>
      </c>
      <c r="J143" s="15">
        <v>1526.75</v>
      </c>
      <c r="K143" s="20">
        <v>208.93600000000001</v>
      </c>
      <c r="L143">
        <f>LN(E143)</f>
        <v>5.6358604581707423</v>
      </c>
      <c r="M143">
        <f>LN(G143)</f>
        <v>4.4520190064939165</v>
      </c>
      <c r="N143">
        <f t="shared" si="2"/>
        <v>5.3420279849741696</v>
      </c>
      <c r="O143">
        <f>LN(H143)</f>
        <v>4.3810261343402983</v>
      </c>
      <c r="P143">
        <f>STANDARDIZE(L143,L$242,L$243)</f>
        <v>0.73249275299654115</v>
      </c>
      <c r="Q143">
        <f>STANDARDIZE(N143,N$242,N$243)</f>
        <v>0.45788871783804347</v>
      </c>
      <c r="R143">
        <f>STANDARDIZE(O143,O$242,O$243)</f>
        <v>0.8798279260329358</v>
      </c>
      <c r="S143">
        <f>(E143-E$242)/E$243</f>
        <v>0.61730843768060184</v>
      </c>
      <c r="T143">
        <f>(G143-G$242)/G$243</f>
        <v>0.99449076778303469</v>
      </c>
    </row>
    <row r="144" spans="1:20" x14ac:dyDescent="0.25">
      <c r="A144" s="17">
        <v>39401</v>
      </c>
      <c r="B144">
        <v>2007</v>
      </c>
      <c r="C144">
        <v>11</v>
      </c>
      <c r="D144">
        <v>308</v>
      </c>
      <c r="E144">
        <v>308</v>
      </c>
      <c r="F144">
        <v>280.3</v>
      </c>
      <c r="G144">
        <v>94.77</v>
      </c>
      <c r="H144">
        <v>85.8</v>
      </c>
      <c r="I144" s="19">
        <v>1481.14</v>
      </c>
      <c r="J144" s="15">
        <v>1549.38</v>
      </c>
      <c r="K144" s="20">
        <v>210.17699999999999</v>
      </c>
      <c r="L144">
        <f>LN(E144)</f>
        <v>5.730099782973574</v>
      </c>
      <c r="M144">
        <f>LN(G144)</f>
        <v>4.5514529034821036</v>
      </c>
      <c r="N144">
        <f t="shared" si="2"/>
        <v>5.3479500328557092</v>
      </c>
      <c r="O144">
        <f>LN(H144)</f>
        <v>4.4520190064939165</v>
      </c>
      <c r="P144">
        <f>STANDARDIZE(L144,L$242,L$243)</f>
        <v>0.95000429369571371</v>
      </c>
      <c r="Q144">
        <f>STANDARDIZE(N144,N$242,N$243)</f>
        <v>0.50139464665156908</v>
      </c>
      <c r="R144">
        <f>STANDARDIZE(O144,O$242,O$243)</f>
        <v>0.9907632525252057</v>
      </c>
      <c r="S144">
        <f>(E144-E$242)/E$243</f>
        <v>0.91761918553288835</v>
      </c>
      <c r="T144">
        <f>(G144-G$242)/G$243</f>
        <v>1.2820852662427042</v>
      </c>
    </row>
    <row r="145" spans="1:20" x14ac:dyDescent="0.25">
      <c r="A145" s="17">
        <v>39431</v>
      </c>
      <c r="B145">
        <v>2007</v>
      </c>
      <c r="C145">
        <v>12</v>
      </c>
      <c r="D145">
        <v>301.79999999999995</v>
      </c>
      <c r="E145">
        <v>301.79999999999995</v>
      </c>
      <c r="F145">
        <v>308</v>
      </c>
      <c r="G145">
        <v>91.69</v>
      </c>
      <c r="H145">
        <v>94.77</v>
      </c>
      <c r="I145" s="19">
        <v>1468.36</v>
      </c>
      <c r="J145" s="15">
        <v>1481.14</v>
      </c>
      <c r="K145" s="20">
        <v>210.036</v>
      </c>
      <c r="L145">
        <f>LN(E145)</f>
        <v>5.7097645463337487</v>
      </c>
      <c r="M145">
        <f>LN(G145)</f>
        <v>4.518413322061809</v>
      </c>
      <c r="N145">
        <f t="shared" si="2"/>
        <v>5.3472789445966988</v>
      </c>
      <c r="O145">
        <f>LN(H145)</f>
        <v>4.5514529034821036</v>
      </c>
      <c r="P145">
        <f>STANDARDIZE(L145,L$242,L$243)</f>
        <v>0.90306901841371423</v>
      </c>
      <c r="Q145">
        <f>STANDARDIZE(N145,N$242,N$243)</f>
        <v>0.49646454162571957</v>
      </c>
      <c r="R145">
        <f>STANDARDIZE(O145,O$242,O$243)</f>
        <v>1.1461412713622854</v>
      </c>
      <c r="S145">
        <f>(E145-E$242)/E$243</f>
        <v>0.85040161742154574</v>
      </c>
      <c r="T145">
        <f>(G145-G$242)/G$243</f>
        <v>1.1833348698931188</v>
      </c>
    </row>
    <row r="146" spans="1:20" x14ac:dyDescent="0.25">
      <c r="A146" s="17">
        <v>39462</v>
      </c>
      <c r="B146">
        <v>2008</v>
      </c>
      <c r="C146">
        <v>1</v>
      </c>
      <c r="D146">
        <v>304.3</v>
      </c>
      <c r="E146">
        <v>304.3</v>
      </c>
      <c r="F146">
        <v>301.79999999999995</v>
      </c>
      <c r="G146">
        <v>92.97</v>
      </c>
      <c r="H146">
        <v>91.69</v>
      </c>
      <c r="I146" s="19">
        <v>1378.55</v>
      </c>
      <c r="J146" s="15">
        <v>1468.36</v>
      </c>
      <c r="K146" s="20">
        <v>211.08</v>
      </c>
      <c r="L146">
        <f>LN(E146)</f>
        <v>5.7180140569029252</v>
      </c>
      <c r="M146">
        <f>LN(G146)</f>
        <v>4.5322768604677668</v>
      </c>
      <c r="N146">
        <f t="shared" si="2"/>
        <v>5.352237208537467</v>
      </c>
      <c r="O146">
        <f>LN(H146)</f>
        <v>4.518413322061809</v>
      </c>
      <c r="P146">
        <f>STANDARDIZE(L146,L$242,L$243)</f>
        <v>0.92210951724655144</v>
      </c>
      <c r="Q146">
        <f>STANDARDIZE(N146,N$242,N$243)</f>
        <v>0.53289009615697558</v>
      </c>
      <c r="R146">
        <f>STANDARDIZE(O146,O$242,O$243)</f>
        <v>1.0945127537260748</v>
      </c>
      <c r="S146">
        <f>(E146-E$242)/E$243</f>
        <v>0.87750547553095848</v>
      </c>
      <c r="T146">
        <f>(G146-G$242)/G$243</f>
        <v>1.2243739956487907</v>
      </c>
    </row>
    <row r="147" spans="1:20" x14ac:dyDescent="0.25">
      <c r="A147" s="17">
        <v>39493</v>
      </c>
      <c r="B147">
        <v>2008</v>
      </c>
      <c r="C147">
        <v>2</v>
      </c>
      <c r="D147">
        <v>302.8</v>
      </c>
      <c r="E147">
        <v>302.8</v>
      </c>
      <c r="F147">
        <v>304.3</v>
      </c>
      <c r="G147">
        <v>95.39</v>
      </c>
      <c r="H147">
        <v>92.97</v>
      </c>
      <c r="I147" s="19">
        <v>1330.63</v>
      </c>
      <c r="J147" s="15">
        <v>1378.55</v>
      </c>
      <c r="K147" s="20">
        <v>211.69300000000001</v>
      </c>
      <c r="L147">
        <f>LN(E147)</f>
        <v>5.7130725215632934</v>
      </c>
      <c r="M147">
        <f>LN(G147)</f>
        <v>4.5579737511571166</v>
      </c>
      <c r="N147">
        <f t="shared" si="2"/>
        <v>5.3551371119351874</v>
      </c>
      <c r="O147">
        <f>LN(H147)</f>
        <v>4.5322768604677668</v>
      </c>
      <c r="P147">
        <f>STANDARDIZE(L147,L$242,L$243)</f>
        <v>0.91070407724163294</v>
      </c>
      <c r="Q147">
        <f>STANDARDIZE(N147,N$242,N$243)</f>
        <v>0.55419404258074623</v>
      </c>
      <c r="R147">
        <f>STANDARDIZE(O147,O$242,O$243)</f>
        <v>1.1161762829332766</v>
      </c>
      <c r="S147">
        <f>(E147-E$242)/E$243</f>
        <v>0.86124316066531115</v>
      </c>
      <c r="T147">
        <f>(G147-G$242)/G$243</f>
        <v>1.3019635927806079</v>
      </c>
    </row>
    <row r="148" spans="1:20" x14ac:dyDescent="0.25">
      <c r="A148" s="17">
        <v>39522</v>
      </c>
      <c r="B148">
        <v>2008</v>
      </c>
      <c r="C148">
        <v>3</v>
      </c>
      <c r="D148">
        <v>324.40000000000003</v>
      </c>
      <c r="E148">
        <v>324.40000000000003</v>
      </c>
      <c r="F148">
        <v>302.8</v>
      </c>
      <c r="G148">
        <v>105.45</v>
      </c>
      <c r="H148">
        <v>95.39</v>
      </c>
      <c r="I148" s="19">
        <v>1322.7</v>
      </c>
      <c r="J148" s="15">
        <v>1330.63</v>
      </c>
      <c r="K148" s="20">
        <v>213.52799999999999</v>
      </c>
      <c r="L148">
        <f>LN(E148)</f>
        <v>5.781977322241258</v>
      </c>
      <c r="M148">
        <f>LN(G148)</f>
        <v>4.6582369069247838</v>
      </c>
      <c r="N148">
        <f t="shared" si="2"/>
        <v>5.3637679716105762</v>
      </c>
      <c r="O148">
        <f>LN(H148)</f>
        <v>4.5579737511571166</v>
      </c>
      <c r="P148">
        <f>STANDARDIZE(L148,L$242,L$243)</f>
        <v>1.0697416063027827</v>
      </c>
      <c r="Q148">
        <f>STANDARDIZE(N148,N$242,N$243)</f>
        <v>0.61760007612658996</v>
      </c>
      <c r="R148">
        <f>STANDARDIZE(O148,O$242,O$243)</f>
        <v>1.1563309191943749</v>
      </c>
      <c r="S148">
        <f>(E148-E$242)/E$243</f>
        <v>1.0954204947306323</v>
      </c>
      <c r="T148">
        <f>(G148-G$242)/G$243</f>
        <v>1.6245054717665921</v>
      </c>
    </row>
    <row r="149" spans="1:20" x14ac:dyDescent="0.25">
      <c r="A149" s="17">
        <v>39553</v>
      </c>
      <c r="B149">
        <v>2008</v>
      </c>
      <c r="C149">
        <v>4</v>
      </c>
      <c r="D149">
        <v>345.8</v>
      </c>
      <c r="E149">
        <v>345.8</v>
      </c>
      <c r="F149">
        <v>324.40000000000003</v>
      </c>
      <c r="G149">
        <v>112.58</v>
      </c>
      <c r="H149">
        <v>105.45</v>
      </c>
      <c r="I149" s="19">
        <v>1385.59</v>
      </c>
      <c r="J149" s="15">
        <v>1322.7</v>
      </c>
      <c r="K149" s="20">
        <v>214.82300000000001</v>
      </c>
      <c r="L149">
        <f>LN(E149)</f>
        <v>5.8458605732491904</v>
      </c>
      <c r="M149">
        <f>LN(G149)</f>
        <v>4.7236640800358805</v>
      </c>
      <c r="N149">
        <f t="shared" si="2"/>
        <v>5.3698144332525395</v>
      </c>
      <c r="O149">
        <f>LN(H149)</f>
        <v>4.6582369069247838</v>
      </c>
      <c r="P149">
        <f>STANDARDIZE(L149,L$242,L$243)</f>
        <v>1.2171890161890409</v>
      </c>
      <c r="Q149">
        <f>STANDARDIZE(N149,N$242,N$243)</f>
        <v>0.66202000231276248</v>
      </c>
      <c r="R149">
        <f>STANDARDIZE(O149,O$242,O$243)</f>
        <v>1.3130047595788508</v>
      </c>
      <c r="S149">
        <f>(E149-E$242)/E$243</f>
        <v>1.3274295201472002</v>
      </c>
      <c r="T149">
        <f>(G149-G$242)/G$243</f>
        <v>1.8531062269524832</v>
      </c>
    </row>
    <row r="150" spans="1:20" x14ac:dyDescent="0.25">
      <c r="A150" s="17">
        <v>39583</v>
      </c>
      <c r="B150">
        <v>2008</v>
      </c>
      <c r="C150">
        <v>5</v>
      </c>
      <c r="D150">
        <v>376.6</v>
      </c>
      <c r="E150">
        <v>376.6</v>
      </c>
      <c r="F150">
        <v>345.8</v>
      </c>
      <c r="G150">
        <v>125.4</v>
      </c>
      <c r="H150">
        <v>112.58</v>
      </c>
      <c r="I150" s="19">
        <v>1400.38</v>
      </c>
      <c r="J150" s="15">
        <v>1385.59</v>
      </c>
      <c r="K150" s="20">
        <v>216.63200000000001</v>
      </c>
      <c r="L150">
        <f>LN(E150)</f>
        <v>5.931183616223052</v>
      </c>
      <c r="M150">
        <f>LN(G150)</f>
        <v>4.8315086281988204</v>
      </c>
      <c r="N150">
        <f t="shared" si="2"/>
        <v>5.3782000614202072</v>
      </c>
      <c r="O150">
        <f>LN(H150)</f>
        <v>4.7236640800358805</v>
      </c>
      <c r="P150">
        <f>STANDARDIZE(L150,L$242,L$243)</f>
        <v>1.414121099193828</v>
      </c>
      <c r="Q150">
        <f>STANDARDIZE(N150,N$242,N$243)</f>
        <v>0.72362445898331573</v>
      </c>
      <c r="R150">
        <f>STANDARDIZE(O150,O$242,O$243)</f>
        <v>1.4152429785769516</v>
      </c>
      <c r="S150">
        <f>(E150-E$242)/E$243</f>
        <v>1.6613490520551579</v>
      </c>
      <c r="T150">
        <f>(G150-G$242)/G$243</f>
        <v>2.264138720849135</v>
      </c>
    </row>
    <row r="151" spans="1:20" x14ac:dyDescent="0.25">
      <c r="A151" s="17">
        <v>39614</v>
      </c>
      <c r="B151">
        <v>2008</v>
      </c>
      <c r="C151">
        <v>6</v>
      </c>
      <c r="D151">
        <v>405.40000000000003</v>
      </c>
      <c r="E151">
        <v>405.40000000000003</v>
      </c>
      <c r="F151">
        <v>376.6</v>
      </c>
      <c r="G151">
        <v>133.88</v>
      </c>
      <c r="H151">
        <v>125.4</v>
      </c>
      <c r="I151" s="19">
        <v>1280</v>
      </c>
      <c r="J151" s="15">
        <v>1400.38</v>
      </c>
      <c r="K151" s="20">
        <v>218.815</v>
      </c>
      <c r="L151">
        <f>LN(E151)</f>
        <v>6.0048742340178993</v>
      </c>
      <c r="M151">
        <f>LN(G151)</f>
        <v>4.8969438763431254</v>
      </c>
      <c r="N151">
        <f t="shared" si="2"/>
        <v>5.3882266239566716</v>
      </c>
      <c r="O151">
        <f>LN(H151)</f>
        <v>4.8315086281988204</v>
      </c>
      <c r="P151">
        <f>STANDARDIZE(L151,L$242,L$243)</f>
        <v>1.5842046587393381</v>
      </c>
      <c r="Q151">
        <f>STANDARDIZE(N151,N$242,N$243)</f>
        <v>0.79728393028133826</v>
      </c>
      <c r="R151">
        <f>STANDARDIZE(O151,O$242,O$243)</f>
        <v>1.5837637018261705</v>
      </c>
      <c r="S151">
        <f>(E151-E$242)/E$243</f>
        <v>1.973585497475586</v>
      </c>
      <c r="T151">
        <f>(G151-G$242)/G$243</f>
        <v>2.536022928980461</v>
      </c>
    </row>
    <row r="152" spans="1:20" x14ac:dyDescent="0.25">
      <c r="A152" s="17">
        <v>39644</v>
      </c>
      <c r="B152">
        <v>2008</v>
      </c>
      <c r="C152">
        <v>7</v>
      </c>
      <c r="D152">
        <v>406.20000000000005</v>
      </c>
      <c r="E152">
        <v>406.20000000000005</v>
      </c>
      <c r="F152">
        <v>405.40000000000003</v>
      </c>
      <c r="G152">
        <v>133.37</v>
      </c>
      <c r="H152">
        <v>133.88</v>
      </c>
      <c r="I152" s="19">
        <v>1267.3800000000001</v>
      </c>
      <c r="J152" s="15">
        <v>1280</v>
      </c>
      <c r="K152" s="20">
        <v>219.964</v>
      </c>
      <c r="L152">
        <f>LN(E152)</f>
        <v>6.0068456491462845</v>
      </c>
      <c r="M152">
        <f>LN(G152)</f>
        <v>4.8931272206343035</v>
      </c>
      <c r="N152">
        <f t="shared" si="2"/>
        <v>5.3934638965988349</v>
      </c>
      <c r="O152">
        <f>LN(H152)</f>
        <v>4.8969438763431254</v>
      </c>
      <c r="P152">
        <f>STANDARDIZE(L152,L$242,L$243)</f>
        <v>1.5887548350360154</v>
      </c>
      <c r="Q152">
        <f>STANDARDIZE(N152,N$242,N$243)</f>
        <v>0.83575920358286748</v>
      </c>
      <c r="R152">
        <f>STANDARDIZE(O152,O$242,O$243)</f>
        <v>1.6860145390832346</v>
      </c>
      <c r="S152">
        <f>(E152-E$242)/E$243</f>
        <v>1.982258732070598</v>
      </c>
      <c r="T152">
        <f>(G152-G$242)/G$243</f>
        <v>2.5196714023121856</v>
      </c>
    </row>
    <row r="153" spans="1:20" x14ac:dyDescent="0.25">
      <c r="A153" s="17">
        <v>39675</v>
      </c>
      <c r="B153">
        <v>2008</v>
      </c>
      <c r="C153">
        <v>8</v>
      </c>
      <c r="D153">
        <v>377.9</v>
      </c>
      <c r="E153">
        <v>377.9</v>
      </c>
      <c r="F153">
        <v>406.20000000000005</v>
      </c>
      <c r="G153">
        <v>116.67</v>
      </c>
      <c r="H153">
        <v>133.37</v>
      </c>
      <c r="I153" s="19">
        <v>1282.83</v>
      </c>
      <c r="J153" s="15">
        <v>1267.3800000000001</v>
      </c>
      <c r="K153" s="20">
        <v>219.08600000000001</v>
      </c>
      <c r="L153">
        <f>LN(E153)</f>
        <v>5.9346296103554428</v>
      </c>
      <c r="M153">
        <f>LN(G153)</f>
        <v>4.7593494368357661</v>
      </c>
      <c r="N153">
        <f t="shared" si="2"/>
        <v>5.3894643467962933</v>
      </c>
      <c r="O153">
        <f>LN(H153)</f>
        <v>4.8931272206343035</v>
      </c>
      <c r="P153">
        <f>STANDARDIZE(L153,L$242,L$243)</f>
        <v>1.4220747161636527</v>
      </c>
      <c r="Q153">
        <f>STANDARDIZE(N153,N$242,N$243)</f>
        <v>0.80637677836845212</v>
      </c>
      <c r="R153">
        <f>STANDARDIZE(O153,O$242,O$243)</f>
        <v>1.6800505326369175</v>
      </c>
      <c r="S153">
        <f>(E153-E$242)/E$243</f>
        <v>1.6754430582720516</v>
      </c>
      <c r="T153">
        <f>(G153-G$242)/G$243</f>
        <v>1.9842390584686536</v>
      </c>
    </row>
    <row r="154" spans="1:20" x14ac:dyDescent="0.25">
      <c r="A154" s="17">
        <v>39706</v>
      </c>
      <c r="B154">
        <v>2008</v>
      </c>
      <c r="C154">
        <v>9</v>
      </c>
      <c r="D154">
        <v>370.3</v>
      </c>
      <c r="E154">
        <v>370.3</v>
      </c>
      <c r="F154">
        <v>377.9</v>
      </c>
      <c r="G154">
        <v>104.11</v>
      </c>
      <c r="H154">
        <v>116.67</v>
      </c>
      <c r="I154" s="19">
        <v>1166.3599999999999</v>
      </c>
      <c r="J154" s="15">
        <v>1282.83</v>
      </c>
      <c r="K154" s="20">
        <v>218.78299999999999</v>
      </c>
      <c r="L154">
        <f>LN(E154)</f>
        <v>5.9143134879195669</v>
      </c>
      <c r="M154">
        <f>LN(G154)</f>
        <v>4.6454480324866614</v>
      </c>
      <c r="N154">
        <f t="shared" si="2"/>
        <v>5.3880803710027863</v>
      </c>
      <c r="O154">
        <f>LN(H154)</f>
        <v>4.7593494368357661</v>
      </c>
      <c r="P154">
        <f>STANDARDIZE(L154,L$242,L$243)</f>
        <v>1.3751835579204688</v>
      </c>
      <c r="Q154">
        <f>STANDARDIZE(N154,N$242,N$243)</f>
        <v>0.79620949273409392</v>
      </c>
      <c r="R154">
        <f>STANDARDIZE(O154,O$242,O$243)</f>
        <v>1.4710058543065354</v>
      </c>
      <c r="S154">
        <f>(E154-E$242)/E$243</f>
        <v>1.5930473296194392</v>
      </c>
      <c r="T154">
        <f>(G154-G$242)/G$243</f>
        <v>1.581542636991123</v>
      </c>
    </row>
    <row r="155" spans="1:20" x14ac:dyDescent="0.25">
      <c r="A155" s="17">
        <v>39736</v>
      </c>
      <c r="B155">
        <v>2008</v>
      </c>
      <c r="C155">
        <v>10</v>
      </c>
      <c r="D155">
        <v>305.10000000000002</v>
      </c>
      <c r="E155">
        <v>305.10000000000002</v>
      </c>
      <c r="F155">
        <v>370.3</v>
      </c>
      <c r="G155">
        <v>76.61</v>
      </c>
      <c r="H155">
        <v>104.11</v>
      </c>
      <c r="I155" s="19">
        <v>968.75</v>
      </c>
      <c r="J155" s="15">
        <v>1166.3599999999999</v>
      </c>
      <c r="K155" s="20">
        <v>216.57300000000001</v>
      </c>
      <c r="L155">
        <f>LN(E155)</f>
        <v>5.720639591722624</v>
      </c>
      <c r="M155">
        <f>LN(G155)</f>
        <v>4.3387276165287298</v>
      </c>
      <c r="N155">
        <f t="shared" si="2"/>
        <v>5.3779276730573553</v>
      </c>
      <c r="O155">
        <f>LN(H155)</f>
        <v>4.6454480324866614</v>
      </c>
      <c r="P155">
        <f>STANDARDIZE(L155,L$242,L$243)</f>
        <v>0.92816945162094178</v>
      </c>
      <c r="Q155">
        <f>STANDARDIZE(N155,N$242,N$243)</f>
        <v>0.72162337608751381</v>
      </c>
      <c r="R155">
        <f>STANDARDIZE(O155,O$242,O$243)</f>
        <v>1.2930205285113738</v>
      </c>
      <c r="S155">
        <f>(E155-E$242)/E$243</f>
        <v>0.88617871012597049</v>
      </c>
      <c r="T155">
        <f>(G155-G$242)/G$243</f>
        <v>0.69984266958410912</v>
      </c>
    </row>
    <row r="156" spans="1:20" x14ac:dyDescent="0.25">
      <c r="A156" s="17">
        <v>39767</v>
      </c>
      <c r="B156">
        <v>2008</v>
      </c>
      <c r="C156">
        <v>11</v>
      </c>
      <c r="D156">
        <v>214.7</v>
      </c>
      <c r="E156">
        <v>214.7</v>
      </c>
      <c r="F156">
        <v>305.10000000000002</v>
      </c>
      <c r="G156">
        <v>57.31</v>
      </c>
      <c r="H156">
        <v>76.61</v>
      </c>
      <c r="I156" s="19">
        <v>896.24</v>
      </c>
      <c r="J156" s="15">
        <v>968.75</v>
      </c>
      <c r="K156" s="20">
        <v>212.42500000000001</v>
      </c>
      <c r="L156">
        <f>LN(E156)</f>
        <v>5.3692417048847352</v>
      </c>
      <c r="M156">
        <f>LN(G156)</f>
        <v>4.0484751285636458</v>
      </c>
      <c r="N156">
        <f t="shared" si="2"/>
        <v>5.3585889848896047</v>
      </c>
      <c r="O156">
        <f>LN(H156)</f>
        <v>4.3387276165287298</v>
      </c>
      <c r="P156">
        <f>STANDARDIZE(L156,L$242,L$243)</f>
        <v>0.11711635967173005</v>
      </c>
      <c r="Q156">
        <f>STANDARDIZE(N156,N$242,N$243)</f>
        <v>0.57955299644809821</v>
      </c>
      <c r="R156">
        <f>STANDARDIZE(O156,O$242,O$243)</f>
        <v>0.81373115122698381</v>
      </c>
      <c r="S156">
        <f>(E156-E$242)/E$243</f>
        <v>-9.389679911037313E-2</v>
      </c>
      <c r="T156">
        <f>(G156-G$242)/G$243</f>
        <v>8.1049601549368619E-2</v>
      </c>
    </row>
    <row r="157" spans="1:20" x14ac:dyDescent="0.25">
      <c r="A157" s="17">
        <v>39797</v>
      </c>
      <c r="B157">
        <v>2008</v>
      </c>
      <c r="C157">
        <v>12</v>
      </c>
      <c r="D157">
        <v>168.70000000000002</v>
      </c>
      <c r="E157">
        <v>168.70000000000002</v>
      </c>
      <c r="F157">
        <v>214.7</v>
      </c>
      <c r="G157">
        <v>41.12</v>
      </c>
      <c r="H157">
        <v>57.31</v>
      </c>
      <c r="I157" s="19">
        <v>903.25</v>
      </c>
      <c r="J157" s="15">
        <v>896.24</v>
      </c>
      <c r="K157" s="20">
        <v>210.22800000000001</v>
      </c>
      <c r="L157">
        <f>LN(E157)</f>
        <v>5.1281219895519223</v>
      </c>
      <c r="M157">
        <f>LN(G157)</f>
        <v>3.7164946211469094</v>
      </c>
      <c r="N157">
        <f t="shared" si="2"/>
        <v>5.348192656041685</v>
      </c>
      <c r="O157">
        <f>LN(H157)</f>
        <v>4.0484751285636458</v>
      </c>
      <c r="P157">
        <f>STANDARDIZE(L157,L$242,L$243)</f>
        <v>-0.43940631156678583</v>
      </c>
      <c r="Q157">
        <f>STANDARDIZE(N157,N$242,N$243)</f>
        <v>0.50317706166555054</v>
      </c>
      <c r="R157">
        <f>STANDARDIZE(O157,O$242,O$243)</f>
        <v>0.36017499071659081</v>
      </c>
      <c r="S157">
        <f>(E157-E$242)/E$243</f>
        <v>-0.59260778832355632</v>
      </c>
      <c r="T157">
        <f>(G157-G$242)/G$243</f>
        <v>-0.43803121562588804</v>
      </c>
    </row>
    <row r="158" spans="1:20" x14ac:dyDescent="0.25">
      <c r="A158" s="17">
        <v>39828</v>
      </c>
      <c r="B158">
        <v>2009</v>
      </c>
      <c r="C158">
        <v>1</v>
      </c>
      <c r="D158">
        <v>178.8</v>
      </c>
      <c r="E158">
        <v>178.8</v>
      </c>
      <c r="F158">
        <v>168.70000000000002</v>
      </c>
      <c r="G158">
        <v>41.71</v>
      </c>
      <c r="H158">
        <v>41.12</v>
      </c>
      <c r="I158" s="19">
        <v>825.88</v>
      </c>
      <c r="J158" s="15">
        <v>903.25</v>
      </c>
      <c r="K158" s="20">
        <v>211.143</v>
      </c>
      <c r="L158">
        <f>LN(E158)</f>
        <v>5.1862678627394141</v>
      </c>
      <c r="M158">
        <f>LN(G158)</f>
        <v>3.7307409082088538</v>
      </c>
      <c r="N158">
        <f t="shared" si="2"/>
        <v>5.3525356290425909</v>
      </c>
      <c r="O158">
        <f>LN(H158)</f>
        <v>3.7164946211469094</v>
      </c>
      <c r="P158">
        <f>STANDARDIZE(L158,L$242,L$243)</f>
        <v>-0.30520120675760948</v>
      </c>
      <c r="Q158">
        <f>STANDARDIZE(N158,N$242,N$243)</f>
        <v>0.53508242244546955</v>
      </c>
      <c r="R158">
        <f>STANDARDIZE(O158,O$242,O$243)</f>
        <v>-0.15858646887971764</v>
      </c>
      <c r="S158">
        <f>(E158-E$242)/E$243</f>
        <v>-0.48310820156153134</v>
      </c>
      <c r="T158">
        <f>(G158-G$242)/G$243</f>
        <v>-0.41911474359788287</v>
      </c>
    </row>
    <row r="159" spans="1:20" x14ac:dyDescent="0.25">
      <c r="A159" s="17">
        <v>39859</v>
      </c>
      <c r="B159">
        <v>2009</v>
      </c>
      <c r="C159">
        <v>2</v>
      </c>
      <c r="D159">
        <v>192.3</v>
      </c>
      <c r="E159">
        <v>192.3</v>
      </c>
      <c r="F159">
        <v>178.8</v>
      </c>
      <c r="G159">
        <v>39.090000000000003</v>
      </c>
      <c r="H159">
        <v>41.71</v>
      </c>
      <c r="I159" s="19">
        <v>735.09</v>
      </c>
      <c r="J159" s="15">
        <v>825.88</v>
      </c>
      <c r="K159" s="20">
        <v>212.19300000000001</v>
      </c>
      <c r="L159">
        <f>LN(E159)</f>
        <v>5.259056652594734</v>
      </c>
      <c r="M159">
        <f>LN(G159)</f>
        <v>3.6658666798048634</v>
      </c>
      <c r="N159">
        <f t="shared" si="2"/>
        <v>5.357496237888367</v>
      </c>
      <c r="O159">
        <f>LN(H159)</f>
        <v>3.7307409082088538</v>
      </c>
      <c r="P159">
        <f>STANDARDIZE(L159,L$242,L$243)</f>
        <v>-0.13719913479684773</v>
      </c>
      <c r="Q159">
        <f>STANDARDIZE(N159,N$242,N$243)</f>
        <v>0.57152520366458603</v>
      </c>
      <c r="R159">
        <f>STANDARDIZE(O159,O$242,O$243)</f>
        <v>-0.13632484657065519</v>
      </c>
      <c r="S159">
        <f>(E159-E$242)/E$243</f>
        <v>-0.33674736777070574</v>
      </c>
      <c r="T159">
        <f>(G159-G$242)/G$243</f>
        <v>-0.50311670412902376</v>
      </c>
    </row>
    <row r="160" spans="1:20" x14ac:dyDescent="0.25">
      <c r="A160" s="17">
        <v>39887</v>
      </c>
      <c r="B160">
        <v>2009</v>
      </c>
      <c r="C160">
        <v>3</v>
      </c>
      <c r="D160">
        <v>195.9</v>
      </c>
      <c r="E160">
        <v>195.9</v>
      </c>
      <c r="F160">
        <v>192.3</v>
      </c>
      <c r="G160">
        <v>47.94</v>
      </c>
      <c r="H160">
        <v>39.090000000000003</v>
      </c>
      <c r="I160" s="19">
        <v>797.87</v>
      </c>
      <c r="J160" s="15">
        <v>735.09</v>
      </c>
      <c r="K160" s="20">
        <v>212.709</v>
      </c>
      <c r="L160">
        <f>LN(E160)</f>
        <v>5.2776043249504951</v>
      </c>
      <c r="M160">
        <f>LN(G160)</f>
        <v>3.8699502290062382</v>
      </c>
      <c r="N160">
        <f t="shared" si="2"/>
        <v>5.3599250344280831</v>
      </c>
      <c r="O160">
        <f>LN(H160)</f>
        <v>3.6658666798048634</v>
      </c>
      <c r="P160">
        <f>STANDARDIZE(L160,L$242,L$243)</f>
        <v>-9.4389694057265563E-2</v>
      </c>
      <c r="Q160">
        <f>STANDARDIZE(N160,N$242,N$243)</f>
        <v>0.58936819505423899</v>
      </c>
      <c r="R160">
        <f>STANDARDIZE(O160,O$242,O$243)</f>
        <v>-0.23769901964760665</v>
      </c>
      <c r="S160">
        <f>(E160-E$242)/E$243</f>
        <v>-0.29771781209315229</v>
      </c>
      <c r="T160">
        <f>(G160-G$242)/G$243</f>
        <v>-0.21936962370894858</v>
      </c>
    </row>
    <row r="161" spans="1:20" x14ac:dyDescent="0.25">
      <c r="A161" s="17">
        <v>39918</v>
      </c>
      <c r="B161">
        <v>2009</v>
      </c>
      <c r="C161">
        <v>4</v>
      </c>
      <c r="D161">
        <v>204.9</v>
      </c>
      <c r="E161">
        <v>204.9</v>
      </c>
      <c r="F161">
        <v>195.9</v>
      </c>
      <c r="G161">
        <v>49.65</v>
      </c>
      <c r="H161">
        <v>47.94</v>
      </c>
      <c r="I161" s="19">
        <v>872.81</v>
      </c>
      <c r="J161" s="15">
        <v>797.87</v>
      </c>
      <c r="K161" s="20">
        <v>213.24</v>
      </c>
      <c r="L161">
        <f>LN(E161)</f>
        <v>5.3225220552448542</v>
      </c>
      <c r="M161">
        <f>LN(G161)</f>
        <v>3.9049983904911816</v>
      </c>
      <c r="N161">
        <f t="shared" si="2"/>
        <v>5.36241829195456</v>
      </c>
      <c r="O161">
        <f>LN(H161)</f>
        <v>3.8699502290062382</v>
      </c>
      <c r="P161">
        <f>STANDARDIZE(L161,L$242,L$243)</f>
        <v>9.2838492483245157E-3</v>
      </c>
      <c r="Q161">
        <f>STANDARDIZE(N161,N$242,N$243)</f>
        <v>0.60768474477326795</v>
      </c>
      <c r="R161">
        <f>STANDARDIZE(O161,O$242,O$243)</f>
        <v>8.1207294120991785E-2</v>
      </c>
      <c r="S161">
        <f>(E161-E$242)/E$243</f>
        <v>-0.20014392289926855</v>
      </c>
      <c r="T161">
        <f>(G161-G$242)/G$243</f>
        <v>-0.16454391664473061</v>
      </c>
    </row>
    <row r="162" spans="1:20" x14ac:dyDescent="0.25">
      <c r="A162" s="17">
        <v>39948</v>
      </c>
      <c r="B162">
        <v>2009</v>
      </c>
      <c r="C162">
        <v>5</v>
      </c>
      <c r="D162">
        <v>226.6</v>
      </c>
      <c r="E162">
        <v>226.6</v>
      </c>
      <c r="F162">
        <v>204.9</v>
      </c>
      <c r="G162">
        <v>59.03</v>
      </c>
      <c r="H162">
        <v>49.65</v>
      </c>
      <c r="I162" s="19">
        <v>919.14</v>
      </c>
      <c r="J162" s="15">
        <v>872.81</v>
      </c>
      <c r="K162" s="20">
        <v>213.85599999999999</v>
      </c>
      <c r="L162">
        <f>LN(E162)</f>
        <v>5.423186348593906</v>
      </c>
      <c r="M162">
        <f>LN(G162)</f>
        <v>4.0780457892525979</v>
      </c>
      <c r="N162">
        <f t="shared" si="2"/>
        <v>5.3653028913286596</v>
      </c>
      <c r="O162">
        <f>LN(H162)</f>
        <v>3.9049983904911816</v>
      </c>
      <c r="P162">
        <f>STANDARDIZE(L162,L$242,L$243)</f>
        <v>0.24162470679962783</v>
      </c>
      <c r="Q162">
        <f>STANDARDIZE(N162,N$242,N$243)</f>
        <v>0.62887626121073548</v>
      </c>
      <c r="R162">
        <f>STANDARDIZE(O162,O$242,O$243)</f>
        <v>0.13597447171697299</v>
      </c>
      <c r="S162">
        <f>(E162-E$242)/E$243</f>
        <v>3.5117565490428757E-2</v>
      </c>
      <c r="T162">
        <f>(G162-G$242)/G$243</f>
        <v>0.13619592678355272</v>
      </c>
    </row>
    <row r="163" spans="1:20" x14ac:dyDescent="0.25">
      <c r="A163" s="17">
        <v>39979</v>
      </c>
      <c r="B163">
        <v>2009</v>
      </c>
      <c r="C163">
        <v>6</v>
      </c>
      <c r="D163">
        <v>263.09999999999997</v>
      </c>
      <c r="E163">
        <v>263.09999999999997</v>
      </c>
      <c r="F163">
        <v>226.6</v>
      </c>
      <c r="G163">
        <v>69.64</v>
      </c>
      <c r="H163">
        <v>59.03</v>
      </c>
      <c r="I163" s="19">
        <v>919.32</v>
      </c>
      <c r="J163" s="15">
        <v>919.14</v>
      </c>
      <c r="K163" s="20">
        <v>215.69300000000001</v>
      </c>
      <c r="L163">
        <f>LN(E163)</f>
        <v>5.5725341880462471</v>
      </c>
      <c r="M163">
        <f>LN(G163)</f>
        <v>4.2433391148999879</v>
      </c>
      <c r="N163">
        <f t="shared" si="2"/>
        <v>5.3738561003882213</v>
      </c>
      <c r="O163">
        <f>LN(H163)</f>
        <v>4.0780457892525979</v>
      </c>
      <c r="P163">
        <f>STANDARDIZE(L163,L$242,L$243)</f>
        <v>0.5863308974194833</v>
      </c>
      <c r="Q163">
        <f>STANDARDIZE(N163,N$242,N$243)</f>
        <v>0.69171183969912675</v>
      </c>
      <c r="R163">
        <f>STANDARDIZE(O163,O$242,O$243)</f>
        <v>0.40638288171475556</v>
      </c>
      <c r="S163">
        <f>(E163-E$242)/E$243</f>
        <v>0.43083389388784582</v>
      </c>
      <c r="T163">
        <f>(G163-G$242)/G$243</f>
        <v>0.47637180511767691</v>
      </c>
    </row>
    <row r="164" spans="1:20" x14ac:dyDescent="0.25">
      <c r="A164" s="17">
        <v>40009</v>
      </c>
      <c r="B164">
        <v>2009</v>
      </c>
      <c r="C164">
        <v>7</v>
      </c>
      <c r="D164">
        <v>252.70000000000002</v>
      </c>
      <c r="E164">
        <v>252.70000000000002</v>
      </c>
      <c r="F164">
        <v>263.09999999999997</v>
      </c>
      <c r="G164">
        <v>64.150000000000006</v>
      </c>
      <c r="H164">
        <v>69.64</v>
      </c>
      <c r="I164" s="19">
        <v>987.48</v>
      </c>
      <c r="J164" s="15">
        <v>919.32</v>
      </c>
      <c r="K164" s="20">
        <v>215.351</v>
      </c>
      <c r="L164">
        <f>LN(E164)</f>
        <v>5.532203014394149</v>
      </c>
      <c r="M164">
        <f>LN(G164)</f>
        <v>4.1612240910616451</v>
      </c>
      <c r="N164">
        <f t="shared" si="2"/>
        <v>5.3722692550927746</v>
      </c>
      <c r="O164">
        <f>LN(H164)</f>
        <v>4.2433391148999879</v>
      </c>
      <c r="P164">
        <f>STANDARDIZE(L164,L$242,L$243)</f>
        <v>0.49324347624336989</v>
      </c>
      <c r="Q164">
        <f>STANDARDIZE(N164,N$242,N$243)</f>
        <v>0.68005418683262708</v>
      </c>
      <c r="R164">
        <f>STANDARDIZE(O164,O$242,O$243)</f>
        <v>0.66467457342160774</v>
      </c>
      <c r="S164">
        <f>(E164-E$242)/E$243</f>
        <v>0.31808184415269181</v>
      </c>
      <c r="T164">
        <f>(G164-G$242)/G$243</f>
        <v>0.3003524298062405</v>
      </c>
    </row>
    <row r="165" spans="1:20" x14ac:dyDescent="0.25">
      <c r="A165" s="17">
        <v>40040</v>
      </c>
      <c r="B165">
        <v>2009</v>
      </c>
      <c r="C165">
        <v>8</v>
      </c>
      <c r="D165">
        <v>261.60000000000002</v>
      </c>
      <c r="E165">
        <v>261.60000000000002</v>
      </c>
      <c r="F165">
        <v>252.70000000000002</v>
      </c>
      <c r="G165">
        <v>71.05</v>
      </c>
      <c r="H165">
        <v>64.150000000000006</v>
      </c>
      <c r="I165" s="19">
        <v>1020.62</v>
      </c>
      <c r="J165" s="15">
        <v>987.48</v>
      </c>
      <c r="K165" s="20">
        <v>215.834</v>
      </c>
      <c r="L165">
        <f>LN(E165)</f>
        <v>5.5668166195830437</v>
      </c>
      <c r="M165">
        <f>LN(G165)</f>
        <v>4.2633838545431093</v>
      </c>
      <c r="N165">
        <f t="shared" si="2"/>
        <v>5.3745095937039018</v>
      </c>
      <c r="O165">
        <f>LN(H165)</f>
        <v>4.1612240910616451</v>
      </c>
      <c r="P165">
        <f>STANDARDIZE(L165,L$242,L$243)</f>
        <v>0.57313431384796143</v>
      </c>
      <c r="Q165">
        <f>STANDARDIZE(N165,N$242,N$243)</f>
        <v>0.69651268465020155</v>
      </c>
      <c r="R165">
        <f>STANDARDIZE(O165,O$242,O$243)</f>
        <v>0.53635948060897209</v>
      </c>
      <c r="S165">
        <f>(E165-E$242)/E$243</f>
        <v>0.41457157902219915</v>
      </c>
      <c r="T165">
        <f>(G165-G$242)/G$243</f>
        <v>0.52157896708290918</v>
      </c>
    </row>
    <row r="166" spans="1:20" x14ac:dyDescent="0.25">
      <c r="A166" s="17">
        <v>40071</v>
      </c>
      <c r="B166">
        <v>2009</v>
      </c>
      <c r="C166">
        <v>9</v>
      </c>
      <c r="D166">
        <v>255.39999999999998</v>
      </c>
      <c r="E166">
        <v>255.39999999999998</v>
      </c>
      <c r="F166">
        <v>261.60000000000002</v>
      </c>
      <c r="G166">
        <v>69.41</v>
      </c>
      <c r="H166">
        <v>71.05</v>
      </c>
      <c r="I166" s="19">
        <v>1057.08</v>
      </c>
      <c r="J166" s="15">
        <v>1020.62</v>
      </c>
      <c r="K166" s="20">
        <v>215.96899999999999</v>
      </c>
      <c r="L166">
        <f>LN(E166)</f>
        <v>5.5428309435984389</v>
      </c>
      <c r="M166">
        <f>LN(G166)</f>
        <v>4.2400309493514925</v>
      </c>
      <c r="N166">
        <f t="shared" si="2"/>
        <v>5.3751348788658788</v>
      </c>
      <c r="O166">
        <f>LN(H166)</f>
        <v>4.2633838545431093</v>
      </c>
      <c r="P166">
        <f>STANDARDIZE(L166,L$242,L$243)</f>
        <v>0.51777354647151919</v>
      </c>
      <c r="Q166">
        <f>STANDARDIZE(N166,N$242,N$243)</f>
        <v>0.70110630028609089</v>
      </c>
      <c r="R166">
        <f>STANDARDIZE(O166,O$242,O$243)</f>
        <v>0.69599701001708059</v>
      </c>
      <c r="S166">
        <f>(E166-E$242)/E$243</f>
        <v>0.34735401091085649</v>
      </c>
      <c r="T166">
        <f>(G166-G$242)/G$243</f>
        <v>0.46899758720845452</v>
      </c>
    </row>
    <row r="167" spans="1:20" x14ac:dyDescent="0.25">
      <c r="A167" s="17">
        <v>40101</v>
      </c>
      <c r="B167">
        <v>2009</v>
      </c>
      <c r="C167">
        <v>10</v>
      </c>
      <c r="D167">
        <v>255.10000000000002</v>
      </c>
      <c r="E167">
        <v>255.10000000000002</v>
      </c>
      <c r="F167">
        <v>255.39999999999998</v>
      </c>
      <c r="G167">
        <v>75.72</v>
      </c>
      <c r="H167">
        <v>69.41</v>
      </c>
      <c r="I167" s="19">
        <v>1036.19</v>
      </c>
      <c r="J167" s="15">
        <v>1057.08</v>
      </c>
      <c r="K167" s="20">
        <v>216.17699999999999</v>
      </c>
      <c r="L167">
        <f>LN(E167)</f>
        <v>5.541655625147766</v>
      </c>
      <c r="M167">
        <f>LN(G167)</f>
        <v>4.3270423263411217</v>
      </c>
      <c r="N167">
        <f t="shared" si="2"/>
        <v>5.3760975165673139</v>
      </c>
      <c r="O167">
        <f>LN(H167)</f>
        <v>4.2400309493514925</v>
      </c>
      <c r="P167">
        <f>STANDARDIZE(L167,L$242,L$243)</f>
        <v>0.51506082195282288</v>
      </c>
      <c r="Q167">
        <f>STANDARDIZE(N167,N$242,N$243)</f>
        <v>0.70817825379771371</v>
      </c>
      <c r="R167">
        <f>STANDARDIZE(O167,O$242,O$243)</f>
        <v>0.65950514705414498</v>
      </c>
      <c r="S167">
        <f>(E167-E$242)/E$243</f>
        <v>0.34410154793772757</v>
      </c>
      <c r="T167">
        <f>(G167-G$242)/G$243</f>
        <v>0.67130765245711843</v>
      </c>
    </row>
    <row r="168" spans="1:20" x14ac:dyDescent="0.25">
      <c r="A168" s="17">
        <v>40132</v>
      </c>
      <c r="B168">
        <v>2009</v>
      </c>
      <c r="C168">
        <v>11</v>
      </c>
      <c r="D168">
        <v>265.09999999999997</v>
      </c>
      <c r="E168">
        <v>265.09999999999997</v>
      </c>
      <c r="F168">
        <v>255.10000000000002</v>
      </c>
      <c r="G168">
        <v>77.989999999999995</v>
      </c>
      <c r="H168">
        <v>75.72</v>
      </c>
      <c r="I168" s="19">
        <v>1095.6300000000001</v>
      </c>
      <c r="J168" s="15">
        <v>1036.19</v>
      </c>
      <c r="K168" s="20">
        <v>216.33</v>
      </c>
      <c r="L168">
        <f>LN(E168)</f>
        <v>5.5801071132949795</v>
      </c>
      <c r="M168">
        <f>LN(G168)</f>
        <v>4.3565806133424063</v>
      </c>
      <c r="N168">
        <f t="shared" si="2"/>
        <v>5.3768050195967776</v>
      </c>
      <c r="O168">
        <f>LN(H168)</f>
        <v>4.3270423263411217</v>
      </c>
      <c r="P168">
        <f>STANDARDIZE(L168,L$242,L$243)</f>
        <v>0.60380978579116606</v>
      </c>
      <c r="Q168">
        <f>STANDARDIZE(N168,N$242,N$243)</f>
        <v>0.71337587750000586</v>
      </c>
      <c r="R168">
        <f>STANDARDIZE(O168,O$242,O$243)</f>
        <v>0.79547140989247067</v>
      </c>
      <c r="S168">
        <f>(E168-E$242)/E$243</f>
        <v>0.45251698037537552</v>
      </c>
      <c r="T168">
        <f>(G168-G$242)/G$243</f>
        <v>0.74408797703944274</v>
      </c>
    </row>
    <row r="169" spans="1:20" x14ac:dyDescent="0.25">
      <c r="A169" s="17">
        <v>40162</v>
      </c>
      <c r="B169">
        <v>2009</v>
      </c>
      <c r="C169">
        <v>12</v>
      </c>
      <c r="D169">
        <v>260.70000000000005</v>
      </c>
      <c r="E169">
        <v>260.70000000000005</v>
      </c>
      <c r="F169">
        <v>265.09999999999997</v>
      </c>
      <c r="G169">
        <v>74.47</v>
      </c>
      <c r="H169">
        <v>77.989999999999995</v>
      </c>
      <c r="I169" s="19">
        <v>1115.0999999999999</v>
      </c>
      <c r="J169" s="15">
        <v>1095.6300000000001</v>
      </c>
      <c r="K169" s="20">
        <v>215.94900000000001</v>
      </c>
      <c r="L169">
        <f>LN(E169)</f>
        <v>5.5633703209394563</v>
      </c>
      <c r="M169">
        <f>LN(G169)</f>
        <v>4.3103963597225539</v>
      </c>
      <c r="N169">
        <f t="shared" si="2"/>
        <v>5.375042268694437</v>
      </c>
      <c r="O169">
        <f>LN(H169)</f>
        <v>4.3565806133424063</v>
      </c>
      <c r="P169">
        <f>STANDARDIZE(L169,L$242,L$243)</f>
        <v>0.56517999404309738</v>
      </c>
      <c r="Q169">
        <f>STANDARDIZE(N169,N$242,N$243)</f>
        <v>0.70042594585351114</v>
      </c>
      <c r="R169">
        <f>STANDARDIZE(O169,O$242,O$243)</f>
        <v>0.84162871291606545</v>
      </c>
      <c r="S169">
        <f>(E169-E$242)/E$243</f>
        <v>0.404814190102811</v>
      </c>
      <c r="T169">
        <f>(G169-G$242)/G$243</f>
        <v>0.63123038121134512</v>
      </c>
    </row>
    <row r="170" spans="1:20" x14ac:dyDescent="0.25">
      <c r="A170" s="17">
        <v>40193</v>
      </c>
      <c r="B170">
        <v>2010</v>
      </c>
      <c r="C170">
        <v>1</v>
      </c>
      <c r="D170">
        <v>271.5</v>
      </c>
      <c r="E170">
        <v>271.5</v>
      </c>
      <c r="F170">
        <v>260.70000000000005</v>
      </c>
      <c r="G170">
        <v>78.33</v>
      </c>
      <c r="H170">
        <v>74.47</v>
      </c>
      <c r="I170" s="19">
        <v>1073.8699999999999</v>
      </c>
      <c r="J170" s="15">
        <v>1115.0999999999999</v>
      </c>
      <c r="K170" s="20">
        <v>216.68700000000001</v>
      </c>
      <c r="L170">
        <f>LN(E170)</f>
        <v>5.6039621393739898</v>
      </c>
      <c r="M170">
        <f>LN(G170)</f>
        <v>4.3609306713791476</v>
      </c>
      <c r="N170">
        <f t="shared" si="2"/>
        <v>5.3784539159721447</v>
      </c>
      <c r="O170">
        <f>LN(H170)</f>
        <v>4.3103963597225539</v>
      </c>
      <c r="P170">
        <f>STANDARDIZE(L170,L$242,L$243)</f>
        <v>0.65886900323272135</v>
      </c>
      <c r="Q170">
        <f>STANDARDIZE(N170,N$242,N$243)</f>
        <v>0.72548938447640554</v>
      </c>
      <c r="R170">
        <f>STANDARDIZE(O170,O$242,O$243)</f>
        <v>0.76945998528614645</v>
      </c>
      <c r="S170">
        <f>(E170-E$242)/E$243</f>
        <v>0.52190285713547102</v>
      </c>
      <c r="T170">
        <f>(G170-G$242)/G$243</f>
        <v>0.75498899481829318</v>
      </c>
    </row>
    <row r="171" spans="1:20" x14ac:dyDescent="0.25">
      <c r="A171" s="17">
        <v>40224</v>
      </c>
      <c r="B171">
        <v>2010</v>
      </c>
      <c r="C171">
        <v>2</v>
      </c>
      <c r="D171">
        <v>264.40000000000003</v>
      </c>
      <c r="E171">
        <v>264.40000000000003</v>
      </c>
      <c r="F171">
        <v>271.5</v>
      </c>
      <c r="G171">
        <v>76.39</v>
      </c>
      <c r="H171">
        <v>78.33</v>
      </c>
      <c r="I171" s="19">
        <v>1104.49</v>
      </c>
      <c r="J171" s="15">
        <v>1073.8699999999999</v>
      </c>
      <c r="K171" s="20">
        <v>216.74100000000001</v>
      </c>
      <c r="L171">
        <f>LN(E171)</f>
        <v>5.5774631079775316</v>
      </c>
      <c r="M171">
        <f>LN(G171)</f>
        <v>4.3358517975532687</v>
      </c>
      <c r="N171">
        <f t="shared" si="2"/>
        <v>5.3787030923072194</v>
      </c>
      <c r="O171">
        <f>LN(H171)</f>
        <v>4.3609306713791476</v>
      </c>
      <c r="P171">
        <f>STANDARDIZE(L171,L$242,L$243)</f>
        <v>0.59770722010090749</v>
      </c>
      <c r="Q171">
        <f>STANDARDIZE(N171,N$242,N$243)</f>
        <v>0.72731994176209858</v>
      </c>
      <c r="R171">
        <f>STANDARDIZE(O171,O$242,O$243)</f>
        <v>0.84842622784857868</v>
      </c>
      <c r="S171">
        <f>(E171-E$242)/E$243</f>
        <v>0.44492790010474087</v>
      </c>
      <c r="T171">
        <f>(G171-G$242)/G$243</f>
        <v>0.692789069844853</v>
      </c>
    </row>
    <row r="172" spans="1:20" x14ac:dyDescent="0.25">
      <c r="A172" s="17">
        <v>40252</v>
      </c>
      <c r="B172">
        <v>2010</v>
      </c>
      <c r="C172">
        <v>3</v>
      </c>
      <c r="D172">
        <v>277.2</v>
      </c>
      <c r="E172">
        <v>277.2</v>
      </c>
      <c r="F172">
        <v>264.40000000000003</v>
      </c>
      <c r="G172">
        <v>81.2</v>
      </c>
      <c r="H172">
        <v>76.39</v>
      </c>
      <c r="I172" s="19">
        <v>1169.43</v>
      </c>
      <c r="J172" s="15">
        <v>1104.49</v>
      </c>
      <c r="K172" s="20">
        <v>217.631</v>
      </c>
      <c r="L172">
        <f>LN(E172)</f>
        <v>5.6247392673157481</v>
      </c>
      <c r="M172">
        <f>LN(G172)</f>
        <v>4.396915247167632</v>
      </c>
      <c r="N172">
        <f t="shared" si="2"/>
        <v>5.3828009680701587</v>
      </c>
      <c r="O172">
        <f>LN(H172)</f>
        <v>4.3358517975532687</v>
      </c>
      <c r="P172">
        <f>STANDARDIZE(L172,L$242,L$243)</f>
        <v>0.70682419730240431</v>
      </c>
      <c r="Q172">
        <f>STANDARDIZE(N172,N$242,N$243)</f>
        <v>0.75742471207050066</v>
      </c>
      <c r="R172">
        <f>STANDARDIZE(O172,O$242,O$243)</f>
        <v>0.80923732096913592</v>
      </c>
      <c r="S172">
        <f>(E172-E$242)/E$243</f>
        <v>0.58369965362493059</v>
      </c>
      <c r="T172">
        <f>(G172-G$242)/G$243</f>
        <v>0.84700640959858897</v>
      </c>
    </row>
    <row r="173" spans="1:20" x14ac:dyDescent="0.25">
      <c r="A173" s="17">
        <v>40283</v>
      </c>
      <c r="B173">
        <v>2010</v>
      </c>
      <c r="C173">
        <v>4</v>
      </c>
      <c r="D173">
        <v>284.8</v>
      </c>
      <c r="E173">
        <v>284.8</v>
      </c>
      <c r="F173">
        <v>277.2</v>
      </c>
      <c r="G173">
        <v>84.29</v>
      </c>
      <c r="H173">
        <v>81.2</v>
      </c>
      <c r="I173" s="19">
        <v>1186.69</v>
      </c>
      <c r="J173" s="15">
        <v>1169.43</v>
      </c>
      <c r="K173" s="20">
        <v>218.00899999999999</v>
      </c>
      <c r="L173">
        <f>LN(E173)</f>
        <v>5.6517871795378207</v>
      </c>
      <c r="M173">
        <f>LN(G173)</f>
        <v>4.434263234009391</v>
      </c>
      <c r="N173">
        <f t="shared" si="2"/>
        <v>5.3845363463405809</v>
      </c>
      <c r="O173">
        <f>LN(H173)</f>
        <v>4.396915247167632</v>
      </c>
      <c r="P173">
        <f>STANDARDIZE(L173,L$242,L$243)</f>
        <v>0.76925283919290954</v>
      </c>
      <c r="Q173">
        <f>STANDARDIZE(N173,N$242,N$243)</f>
        <v>0.77017355250674113</v>
      </c>
      <c r="R173">
        <f>STANDARDIZE(O173,O$242,O$243)</f>
        <v>0.90465667102804792</v>
      </c>
      <c r="S173">
        <f>(E173-E$242)/E$243</f>
        <v>0.66609538227754372</v>
      </c>
      <c r="T173">
        <f>(G173-G$242)/G$243</f>
        <v>0.94607742411814078</v>
      </c>
    </row>
    <row r="174" spans="1:20" x14ac:dyDescent="0.25">
      <c r="A174" s="17">
        <v>40313</v>
      </c>
      <c r="B174">
        <v>2010</v>
      </c>
      <c r="C174">
        <v>5</v>
      </c>
      <c r="D174">
        <v>283.59999999999997</v>
      </c>
      <c r="E174">
        <v>283.59999999999997</v>
      </c>
      <c r="F174">
        <v>284.8</v>
      </c>
      <c r="G174">
        <v>73.739999999999995</v>
      </c>
      <c r="H174">
        <v>84.29</v>
      </c>
      <c r="I174" s="19">
        <v>1089.4100000000001</v>
      </c>
      <c r="J174" s="15">
        <v>1186.69</v>
      </c>
      <c r="K174" s="20">
        <v>218.178</v>
      </c>
      <c r="L174">
        <f>LN(E174)</f>
        <v>5.6475647946579723</v>
      </c>
      <c r="M174">
        <f>LN(G174)</f>
        <v>4.300545392805998</v>
      </c>
      <c r="N174">
        <f t="shared" si="2"/>
        <v>5.3853112433845398</v>
      </c>
      <c r="O174">
        <f>LN(H174)</f>
        <v>4.434263234009391</v>
      </c>
      <c r="P174">
        <f>STANDARDIZE(L174,L$242,L$243)</f>
        <v>0.75950725323330903</v>
      </c>
      <c r="Q174">
        <f>STANDARDIZE(N174,N$242,N$243)</f>
        <v>0.77586628183055828</v>
      </c>
      <c r="R174">
        <f>STANDARDIZE(O174,O$242,O$243)</f>
        <v>0.96301761612622949</v>
      </c>
      <c r="S174">
        <f>(E174-E$242)/E$243</f>
        <v>0.65308553038502537</v>
      </c>
      <c r="T174">
        <f>(G174-G$242)/G$243</f>
        <v>0.60782525480381333</v>
      </c>
    </row>
    <row r="175" spans="1:20" x14ac:dyDescent="0.25">
      <c r="A175" s="17">
        <v>40344</v>
      </c>
      <c r="B175">
        <v>2010</v>
      </c>
      <c r="C175">
        <v>6</v>
      </c>
      <c r="D175">
        <v>273.20000000000005</v>
      </c>
      <c r="E175">
        <v>273.20000000000005</v>
      </c>
      <c r="F175">
        <v>283.59999999999997</v>
      </c>
      <c r="G175">
        <v>75.34</v>
      </c>
      <c r="H175">
        <v>73.739999999999995</v>
      </c>
      <c r="I175" s="19">
        <v>1030.71</v>
      </c>
      <c r="J175" s="15">
        <v>1089.4100000000001</v>
      </c>
      <c r="K175" s="20">
        <v>217.965</v>
      </c>
      <c r="L175">
        <f>LN(E175)</f>
        <v>5.610204127696635</v>
      </c>
      <c r="M175">
        <f>LN(G175)</f>
        <v>4.3220112022638952</v>
      </c>
      <c r="N175">
        <f t="shared" si="2"/>
        <v>5.3843344994407687</v>
      </c>
      <c r="O175">
        <f>LN(H175)</f>
        <v>4.300545392805998</v>
      </c>
      <c r="P175">
        <f>STANDARDIZE(L175,L$242,L$243)</f>
        <v>0.67327598778959719</v>
      </c>
      <c r="Q175">
        <f>STANDARDIZE(N175,N$242,N$243)</f>
        <v>0.76869069775275756</v>
      </c>
      <c r="R175">
        <f>STANDARDIZE(O175,O$242,O$243)</f>
        <v>0.75406660566927497</v>
      </c>
      <c r="S175">
        <f>(E175-E$242)/E$243</f>
        <v>0.54033348064987174</v>
      </c>
      <c r="T175">
        <f>(G175-G$242)/G$243</f>
        <v>0.65912416199840351</v>
      </c>
    </row>
    <row r="176" spans="1:20" x14ac:dyDescent="0.25">
      <c r="A176" s="17">
        <v>40374</v>
      </c>
      <c r="B176">
        <v>2010</v>
      </c>
      <c r="C176">
        <v>7</v>
      </c>
      <c r="D176">
        <v>272.90000000000003</v>
      </c>
      <c r="E176">
        <v>272.90000000000003</v>
      </c>
      <c r="F176">
        <v>273.20000000000005</v>
      </c>
      <c r="G176">
        <v>76.319999999999993</v>
      </c>
      <c r="H176">
        <v>75.34</v>
      </c>
      <c r="I176" s="19">
        <v>1101.5999999999999</v>
      </c>
      <c r="J176" s="15">
        <v>1030.71</v>
      </c>
      <c r="K176" s="20">
        <v>218.011</v>
      </c>
      <c r="L176">
        <f>LN(E176)</f>
        <v>5.6091054277142929</v>
      </c>
      <c r="M176">
        <f>LN(G176)</f>
        <v>4.3349350271400313</v>
      </c>
      <c r="N176">
        <f t="shared" si="2"/>
        <v>5.3845455202316872</v>
      </c>
      <c r="O176">
        <f>LN(H176)</f>
        <v>4.3220112022638952</v>
      </c>
      <c r="P176">
        <f>STANDARDIZE(L176,L$242,L$243)</f>
        <v>0.67074010453252397</v>
      </c>
      <c r="Q176">
        <f>STANDARDIZE(N176,N$242,N$243)</f>
        <v>0.77024094788438735</v>
      </c>
      <c r="R176">
        <f>STANDARDIZE(O176,O$242,O$243)</f>
        <v>0.78760964327845728</v>
      </c>
      <c r="S176">
        <f>(E176-E$242)/E$243</f>
        <v>0.53708101767674221</v>
      </c>
      <c r="T176">
        <f>(G176-G$242)/G$243</f>
        <v>0.69054474265508947</v>
      </c>
    </row>
    <row r="177" spans="1:20" x14ac:dyDescent="0.25">
      <c r="A177" s="17">
        <v>40405</v>
      </c>
      <c r="B177">
        <v>2010</v>
      </c>
      <c r="C177">
        <v>8</v>
      </c>
      <c r="D177">
        <v>273</v>
      </c>
      <c r="E177">
        <v>273</v>
      </c>
      <c r="F177">
        <v>272.90000000000003</v>
      </c>
      <c r="G177">
        <v>76.599999999999994</v>
      </c>
      <c r="H177">
        <v>76.319999999999993</v>
      </c>
      <c r="I177" s="19">
        <v>1049.33</v>
      </c>
      <c r="J177" s="15">
        <v>1101.5999999999999</v>
      </c>
      <c r="K177" s="20">
        <v>218.31200000000001</v>
      </c>
      <c r="L177">
        <f>LN(E177)</f>
        <v>5.6094717951849598</v>
      </c>
      <c r="M177">
        <f>LN(G177)</f>
        <v>4.3385970767465452</v>
      </c>
      <c r="N177">
        <f t="shared" si="2"/>
        <v>5.3859252322695523</v>
      </c>
      <c r="O177">
        <f>LN(H177)</f>
        <v>4.3349350271400313</v>
      </c>
      <c r="P177">
        <f>STANDARDIZE(L177,L$242,L$243)</f>
        <v>0.67158570856431787</v>
      </c>
      <c r="Q177">
        <f>STANDARDIZE(N177,N$242,N$243)</f>
        <v>0.78037691012299715</v>
      </c>
      <c r="R177">
        <f>STANDARDIZE(O177,O$242,O$243)</f>
        <v>0.80780475144453823</v>
      </c>
      <c r="S177">
        <f>(E177-E$242)/E$243</f>
        <v>0.53816517200111824</v>
      </c>
      <c r="T177">
        <f>(G177-G$242)/G$243</f>
        <v>0.69952205141414281</v>
      </c>
    </row>
    <row r="178" spans="1:20" x14ac:dyDescent="0.25">
      <c r="A178" s="17">
        <v>40436</v>
      </c>
      <c r="B178">
        <v>2010</v>
      </c>
      <c r="C178">
        <v>9</v>
      </c>
      <c r="D178">
        <v>270.5</v>
      </c>
      <c r="E178">
        <v>270.5</v>
      </c>
      <c r="F178">
        <v>273</v>
      </c>
      <c r="G178">
        <v>75.239999999999995</v>
      </c>
      <c r="H178">
        <v>76.599999999999994</v>
      </c>
      <c r="I178" s="19">
        <v>1141.2</v>
      </c>
      <c r="J178" s="15">
        <v>1049.33</v>
      </c>
      <c r="K178" s="20">
        <v>218.43899999999999</v>
      </c>
      <c r="L178">
        <f>LN(E178)</f>
        <v>5.6002720982865366</v>
      </c>
      <c r="M178">
        <f>LN(G178)</f>
        <v>4.3206830044328299</v>
      </c>
      <c r="N178">
        <f t="shared" si="2"/>
        <v>5.3865067993573419</v>
      </c>
      <c r="O178">
        <f>LN(H178)</f>
        <v>4.3385970767465452</v>
      </c>
      <c r="P178">
        <f>STANDARDIZE(L178,L$242,L$243)</f>
        <v>0.6503521072993681</v>
      </c>
      <c r="Q178">
        <f>STANDARDIZE(N178,N$242,N$243)</f>
        <v>0.78464935384985945</v>
      </c>
      <c r="R178">
        <f>STANDARDIZE(O178,O$242,O$243)</f>
        <v>0.81352716633501387</v>
      </c>
      <c r="S178">
        <f>(E178-E$242)/E$243</f>
        <v>0.51106131389170617</v>
      </c>
      <c r="T178">
        <f>(G178-G$242)/G$243</f>
        <v>0.65591798029874138</v>
      </c>
    </row>
    <row r="179" spans="1:20" x14ac:dyDescent="0.25">
      <c r="A179" s="17">
        <v>40466</v>
      </c>
      <c r="B179">
        <v>2010</v>
      </c>
      <c r="C179">
        <v>10</v>
      </c>
      <c r="D179">
        <v>280.10000000000002</v>
      </c>
      <c r="E179">
        <v>280.10000000000002</v>
      </c>
      <c r="F179">
        <v>270.5</v>
      </c>
      <c r="G179">
        <v>81.89</v>
      </c>
      <c r="H179">
        <v>75.239999999999995</v>
      </c>
      <c r="I179" s="19">
        <v>1183.26</v>
      </c>
      <c r="J179" s="15">
        <v>1141.2</v>
      </c>
      <c r="K179" s="20">
        <v>218.71100000000001</v>
      </c>
      <c r="L179">
        <f>LN(E179)</f>
        <v>5.635146682266063</v>
      </c>
      <c r="M179">
        <f>LN(G179)</f>
        <v>4.4053768832820968</v>
      </c>
      <c r="N179">
        <f t="shared" si="2"/>
        <v>5.3877512236286513</v>
      </c>
      <c r="O179">
        <f>LN(H179)</f>
        <v>4.3206830044328299</v>
      </c>
      <c r="P179">
        <f>STANDARDIZE(L179,L$242,L$243)</f>
        <v>0.73084530383383139</v>
      </c>
      <c r="Q179">
        <f>STANDARDIZE(N179,N$242,N$243)</f>
        <v>0.79379143355680981</v>
      </c>
      <c r="R179">
        <f>STANDARDIZE(O179,O$242,O$243)</f>
        <v>0.78553416646556362</v>
      </c>
      <c r="S179">
        <f>(E179-E$242)/E$243</f>
        <v>0.615140129031849</v>
      </c>
      <c r="T179">
        <f>(G179-G$242)/G$243</f>
        <v>0.86912906332625584</v>
      </c>
    </row>
    <row r="180" spans="1:20" x14ac:dyDescent="0.25">
      <c r="A180" s="17">
        <v>40497</v>
      </c>
      <c r="B180">
        <v>2010</v>
      </c>
      <c r="C180">
        <v>11</v>
      </c>
      <c r="D180">
        <v>285.89999999999998</v>
      </c>
      <c r="E180">
        <v>285.89999999999998</v>
      </c>
      <c r="F180">
        <v>280.10000000000002</v>
      </c>
      <c r="G180">
        <v>84.25</v>
      </c>
      <c r="H180">
        <v>81.89</v>
      </c>
      <c r="I180" s="19">
        <v>1180.55</v>
      </c>
      <c r="J180" s="15">
        <v>1183.26</v>
      </c>
      <c r="K180" s="20">
        <v>218.803</v>
      </c>
      <c r="L180">
        <f>LN(E180)</f>
        <v>5.6556420993282659</v>
      </c>
      <c r="M180">
        <f>LN(G180)</f>
        <v>4.4337885692324708</v>
      </c>
      <c r="N180">
        <f t="shared" si="2"/>
        <v>5.3881717816055659</v>
      </c>
      <c r="O180">
        <f>LN(H180)</f>
        <v>4.4053768832820968</v>
      </c>
      <c r="P180">
        <f>STANDARDIZE(L180,L$242,L$243)</f>
        <v>0.77815028773305728</v>
      </c>
      <c r="Q180">
        <f>STANDARDIZE(N180,N$242,N$243)</f>
        <v>0.79688103461570026</v>
      </c>
      <c r="R180">
        <f>STANDARDIZE(O180,O$242,O$243)</f>
        <v>0.91787904584598357</v>
      </c>
      <c r="S180">
        <f>(E180-E$242)/E$243</f>
        <v>0.67802107984568472</v>
      </c>
      <c r="T180">
        <f>(G180-G$242)/G$243</f>
        <v>0.94479495143827585</v>
      </c>
    </row>
    <row r="181" spans="1:20" x14ac:dyDescent="0.25">
      <c r="A181" s="17">
        <v>40527</v>
      </c>
      <c r="B181">
        <v>2010</v>
      </c>
      <c r="C181">
        <v>12</v>
      </c>
      <c r="D181">
        <v>299.3</v>
      </c>
      <c r="E181">
        <v>299.3</v>
      </c>
      <c r="F181">
        <v>285.89999999999998</v>
      </c>
      <c r="G181">
        <v>89.15</v>
      </c>
      <c r="H181">
        <v>84.25</v>
      </c>
      <c r="I181" s="19">
        <v>1257.6400000000001</v>
      </c>
      <c r="J181" s="15">
        <v>1180.55</v>
      </c>
      <c r="K181" s="20">
        <v>219.179</v>
      </c>
      <c r="L181">
        <f>LN(E181)</f>
        <v>5.701446414858653</v>
      </c>
      <c r="M181">
        <f>LN(G181)</f>
        <v>4.4903203443091497</v>
      </c>
      <c r="N181">
        <f t="shared" si="2"/>
        <v>5.3898887475647594</v>
      </c>
      <c r="O181">
        <f>LN(H181)</f>
        <v>4.4337885692324708</v>
      </c>
      <c r="P181">
        <f>STANDARDIZE(L181,L$242,L$243)</f>
        <v>0.88387013730254582</v>
      </c>
      <c r="Q181">
        <f>STANDARDIZE(N181,N$242,N$243)</f>
        <v>0.80949461023854741</v>
      </c>
      <c r="R181">
        <f>STANDARDIZE(O181,O$242,O$243)</f>
        <v>0.96227589247983181</v>
      </c>
      <c r="S181">
        <f>(E181-E$242)/E$243</f>
        <v>0.82329775931213423</v>
      </c>
      <c r="T181">
        <f>(G181-G$242)/G$243</f>
        <v>1.1018978547217075</v>
      </c>
    </row>
    <row r="182" spans="1:20" x14ac:dyDescent="0.25">
      <c r="A182" s="17">
        <v>40558</v>
      </c>
      <c r="B182">
        <v>2011</v>
      </c>
      <c r="C182">
        <v>1</v>
      </c>
      <c r="D182">
        <v>309.5</v>
      </c>
      <c r="E182">
        <v>309.5</v>
      </c>
      <c r="F182">
        <v>299.3</v>
      </c>
      <c r="G182">
        <v>89.17</v>
      </c>
      <c r="H182">
        <v>89.15</v>
      </c>
      <c r="I182" s="19">
        <v>1286.1199999999999</v>
      </c>
      <c r="J182" s="15">
        <v>1257.6400000000001</v>
      </c>
      <c r="K182" s="20">
        <v>220.22300000000001</v>
      </c>
      <c r="L182">
        <f>LN(E182)</f>
        <v>5.7349580921246508</v>
      </c>
      <c r="M182">
        <f>LN(G182)</f>
        <v>4.4905446601467878</v>
      </c>
      <c r="N182">
        <f t="shared" si="2"/>
        <v>5.394640669333552</v>
      </c>
      <c r="O182">
        <f>LN(H182)</f>
        <v>4.4903203443091497</v>
      </c>
      <c r="P182">
        <f>STANDARDIZE(L182,L$242,L$243)</f>
        <v>0.9612176413173622</v>
      </c>
      <c r="Q182">
        <f>STANDARDIZE(N182,N$242,N$243)</f>
        <v>0.84440428579942539</v>
      </c>
      <c r="R182">
        <f>STANDARDIZE(O182,O$242,O$243)</f>
        <v>1.0506139288921159</v>
      </c>
      <c r="S182">
        <f>(E182-E$242)/E$243</f>
        <v>0.93388150039853568</v>
      </c>
      <c r="T182">
        <f>(G182-G$242)/G$243</f>
        <v>1.1025390910616399</v>
      </c>
    </row>
    <row r="183" spans="1:20" x14ac:dyDescent="0.25">
      <c r="A183" s="17">
        <v>40589</v>
      </c>
      <c r="B183">
        <v>2011</v>
      </c>
      <c r="C183">
        <v>2</v>
      </c>
      <c r="D183">
        <v>321.09999999999997</v>
      </c>
      <c r="E183">
        <v>321.09999999999997</v>
      </c>
      <c r="F183">
        <v>309.5</v>
      </c>
      <c r="G183">
        <v>88.58</v>
      </c>
      <c r="H183">
        <v>89.17</v>
      </c>
      <c r="I183" s="19">
        <v>1327.22</v>
      </c>
      <c r="J183" s="15">
        <v>1286.1199999999999</v>
      </c>
      <c r="K183" s="20">
        <v>221.309</v>
      </c>
      <c r="L183">
        <f>LN(E183)</f>
        <v>5.7717526010954678</v>
      </c>
      <c r="M183">
        <f>LN(G183)</f>
        <v>4.4839060984950523</v>
      </c>
      <c r="N183">
        <f t="shared" si="2"/>
        <v>5.3995599150054696</v>
      </c>
      <c r="O183">
        <f>LN(H183)</f>
        <v>4.4905446601467878</v>
      </c>
      <c r="P183">
        <f>STANDARDIZE(L183,L$242,L$243)</f>
        <v>1.0461421709896235</v>
      </c>
      <c r="Q183">
        <f>STANDARDIZE(N183,N$242,N$243)</f>
        <v>0.88054319522733282</v>
      </c>
      <c r="R183">
        <f>STANDARDIZE(O183,O$242,O$243)</f>
        <v>1.0509644507111502</v>
      </c>
      <c r="S183">
        <f>(E183-E$242)/E$243</f>
        <v>1.0596434020262075</v>
      </c>
      <c r="T183">
        <f>(G183-G$242)/G$243</f>
        <v>1.0836226190336347</v>
      </c>
    </row>
    <row r="184" spans="1:20" x14ac:dyDescent="0.25">
      <c r="A184" s="17">
        <v>40617</v>
      </c>
      <c r="B184">
        <v>2011</v>
      </c>
      <c r="C184">
        <v>3</v>
      </c>
      <c r="D184">
        <v>356.1</v>
      </c>
      <c r="E184">
        <v>356.1</v>
      </c>
      <c r="F184">
        <v>321.09999999999997</v>
      </c>
      <c r="G184">
        <v>102.86</v>
      </c>
      <c r="H184">
        <v>88.58</v>
      </c>
      <c r="I184" s="19">
        <v>1325.83</v>
      </c>
      <c r="J184" s="15">
        <v>1327.22</v>
      </c>
      <c r="K184" s="20">
        <v>223.46700000000001</v>
      </c>
      <c r="L184">
        <f>LN(E184)</f>
        <v>5.8752115902837323</v>
      </c>
      <c r="M184">
        <f>LN(G184)</f>
        <v>4.6333688403467699</v>
      </c>
      <c r="N184">
        <f t="shared" si="2"/>
        <v>5.4092637521454288</v>
      </c>
      <c r="O184">
        <f>LN(H184)</f>
        <v>4.4839060984950523</v>
      </c>
      <c r="P184">
        <f>STANDARDIZE(L184,L$242,L$243)</f>
        <v>1.2849333994348664</v>
      </c>
      <c r="Q184">
        <f>STANDARDIZE(N184,N$242,N$243)</f>
        <v>0.95183178597735418</v>
      </c>
      <c r="R184">
        <f>STANDARDIZE(O184,O$242,O$243)</f>
        <v>1.0405908599275464</v>
      </c>
      <c r="S184">
        <f>(E184-E$242)/E$243</f>
        <v>1.4390974155579783</v>
      </c>
      <c r="T184">
        <f>(G184-G$242)/G$243</f>
        <v>1.5414653657453496</v>
      </c>
    </row>
    <row r="185" spans="1:20" x14ac:dyDescent="0.25">
      <c r="A185" s="17">
        <v>40648</v>
      </c>
      <c r="B185">
        <v>2011</v>
      </c>
      <c r="C185">
        <v>4</v>
      </c>
      <c r="D185">
        <v>380</v>
      </c>
      <c r="E185">
        <v>380</v>
      </c>
      <c r="F185">
        <v>356.1</v>
      </c>
      <c r="G185">
        <v>109.53</v>
      </c>
      <c r="H185">
        <v>102.86</v>
      </c>
      <c r="I185" s="19">
        <v>1363.61</v>
      </c>
      <c r="J185" s="15">
        <v>1325.83</v>
      </c>
      <c r="K185" s="20">
        <v>224.90600000000001</v>
      </c>
      <c r="L185">
        <f>LN(E185)</f>
        <v>5.9401712527204316</v>
      </c>
      <c r="M185">
        <f>LN(G185)</f>
        <v>4.696198484335655</v>
      </c>
      <c r="N185">
        <f t="shared" si="2"/>
        <v>5.4156825371331925</v>
      </c>
      <c r="O185">
        <f>LN(H185)</f>
        <v>4.6333688403467699</v>
      </c>
      <c r="P185">
        <f>STANDARDIZE(L185,L$242,L$243)</f>
        <v>1.4348652488986271</v>
      </c>
      <c r="Q185">
        <f>STANDARDIZE(N185,N$242,N$243)</f>
        <v>0.99898696072990523</v>
      </c>
      <c r="R185">
        <f>STANDARDIZE(O185,O$242,O$243)</f>
        <v>1.274145265641291</v>
      </c>
      <c r="S185">
        <f>(E185-E$242)/E$243</f>
        <v>1.6982102990839583</v>
      </c>
      <c r="T185">
        <f>(G185-G$242)/G$243</f>
        <v>1.7553176851127963</v>
      </c>
    </row>
    <row r="186" spans="1:20" x14ac:dyDescent="0.25">
      <c r="A186" s="17">
        <v>40678</v>
      </c>
      <c r="B186">
        <v>2011</v>
      </c>
      <c r="C186">
        <v>5</v>
      </c>
      <c r="D186">
        <v>390.6</v>
      </c>
      <c r="E186">
        <v>390.6</v>
      </c>
      <c r="F186">
        <v>380</v>
      </c>
      <c r="G186">
        <v>100.9</v>
      </c>
      <c r="H186">
        <v>109.53</v>
      </c>
      <c r="I186" s="19">
        <v>1345.2</v>
      </c>
      <c r="J186" s="15">
        <v>1363.61</v>
      </c>
      <c r="K186" s="20">
        <v>225.964</v>
      </c>
      <c r="L186">
        <f>LN(E186)</f>
        <v>5.9676840184425783</v>
      </c>
      <c r="M186">
        <f>LN(G186)</f>
        <v>4.6141299273595635</v>
      </c>
      <c r="N186">
        <f t="shared" si="2"/>
        <v>5.4203756945485635</v>
      </c>
      <c r="O186">
        <f>LN(H186)</f>
        <v>4.696198484335655</v>
      </c>
      <c r="P186">
        <f>STANDARDIZE(L186,L$242,L$243)</f>
        <v>1.4983668080793622</v>
      </c>
      <c r="Q186">
        <f>STANDARDIZE(N186,N$242,N$243)</f>
        <v>1.0334649278973573</v>
      </c>
      <c r="R186">
        <f>STANDARDIZE(O186,O$242,O$243)</f>
        <v>1.3723245174148768</v>
      </c>
      <c r="S186">
        <f>(E186-E$242)/E$243</f>
        <v>1.8131306574678658</v>
      </c>
      <c r="T186">
        <f>(G186-G$242)/G$243</f>
        <v>1.4786242044319771</v>
      </c>
    </row>
    <row r="187" spans="1:20" x14ac:dyDescent="0.25">
      <c r="A187" s="17">
        <v>40709</v>
      </c>
      <c r="B187">
        <v>2011</v>
      </c>
      <c r="C187">
        <v>6</v>
      </c>
      <c r="D187">
        <v>368</v>
      </c>
      <c r="E187">
        <v>368</v>
      </c>
      <c r="F187">
        <v>390.6</v>
      </c>
      <c r="G187">
        <v>96.26</v>
      </c>
      <c r="H187">
        <v>100.9</v>
      </c>
      <c r="I187" s="19">
        <v>1320.64</v>
      </c>
      <c r="J187" s="15">
        <v>1345.2</v>
      </c>
      <c r="K187" s="20">
        <v>225.72200000000001</v>
      </c>
      <c r="L187">
        <f>LN(E187)</f>
        <v>5.9080829381689313</v>
      </c>
      <c r="M187">
        <f>LN(G187)</f>
        <v>4.567052863874963</v>
      </c>
      <c r="N187">
        <f t="shared" si="2"/>
        <v>5.4193041535968618</v>
      </c>
      <c r="O187">
        <f>LN(H187)</f>
        <v>4.6141299273595635</v>
      </c>
      <c r="P187">
        <f>STANDARDIZE(L187,L$242,L$243)</f>
        <v>1.3608029744591696</v>
      </c>
      <c r="Q187">
        <f>STANDARDIZE(N187,N$242,N$243)</f>
        <v>1.0255929239389239</v>
      </c>
      <c r="R187">
        <f>STANDARDIZE(O187,O$242,O$243)</f>
        <v>1.2440820349415407</v>
      </c>
      <c r="S187">
        <f>(E187-E$242)/E$243</f>
        <v>1.5681117801587798</v>
      </c>
      <c r="T187">
        <f>(G187-G$242)/G$243</f>
        <v>1.3298573735676664</v>
      </c>
    </row>
    <row r="188" spans="1:20" x14ac:dyDescent="0.25">
      <c r="A188" s="17">
        <v>40739</v>
      </c>
      <c r="B188">
        <v>2011</v>
      </c>
      <c r="C188">
        <v>7</v>
      </c>
      <c r="D188">
        <v>365</v>
      </c>
      <c r="E188">
        <v>365</v>
      </c>
      <c r="F188">
        <v>368</v>
      </c>
      <c r="G188">
        <v>97.3</v>
      </c>
      <c r="H188">
        <v>96.26</v>
      </c>
      <c r="I188" s="19">
        <v>1292.28</v>
      </c>
      <c r="J188" s="15">
        <v>1320.64</v>
      </c>
      <c r="K188" s="20">
        <v>225.922</v>
      </c>
      <c r="L188">
        <f>LN(E188)</f>
        <v>5.8998973535824915</v>
      </c>
      <c r="M188">
        <f>LN(G188)</f>
        <v>4.577798989191959</v>
      </c>
      <c r="N188">
        <f t="shared" si="2"/>
        <v>5.4201898069569108</v>
      </c>
      <c r="O188">
        <f>LN(H188)</f>
        <v>4.567052863874963</v>
      </c>
      <c r="P188">
        <f>STANDARDIZE(L188,L$242,L$243)</f>
        <v>1.3419100216643038</v>
      </c>
      <c r="Q188">
        <f>STANDARDIZE(N188,N$242,N$243)</f>
        <v>1.0320993171337276</v>
      </c>
      <c r="R188">
        <f>STANDARDIZE(O188,O$242,O$243)</f>
        <v>1.1705181791693622</v>
      </c>
      <c r="S188">
        <f>(E188-E$242)/E$243</f>
        <v>1.5355871504274854</v>
      </c>
      <c r="T188">
        <f>(G188-G$242)/G$243</f>
        <v>1.3632016632441495</v>
      </c>
    </row>
    <row r="189" spans="1:20" x14ac:dyDescent="0.25">
      <c r="A189" s="17">
        <v>40770</v>
      </c>
      <c r="B189">
        <v>2011</v>
      </c>
      <c r="C189">
        <v>8</v>
      </c>
      <c r="D189">
        <v>363.9</v>
      </c>
      <c r="E189">
        <v>363.9</v>
      </c>
      <c r="F189">
        <v>365</v>
      </c>
      <c r="G189">
        <v>86.33</v>
      </c>
      <c r="H189">
        <v>97.3</v>
      </c>
      <c r="I189" s="19">
        <v>1218.8900000000001</v>
      </c>
      <c r="J189" s="15">
        <v>1292.28</v>
      </c>
      <c r="K189" s="20">
        <v>226.54499999999999</v>
      </c>
      <c r="L189">
        <f>LN(E189)</f>
        <v>5.8968791046181144</v>
      </c>
      <c r="M189">
        <f>LN(G189)</f>
        <v>4.4581771622474315</v>
      </c>
      <c r="N189">
        <f t="shared" si="2"/>
        <v>5.4229436006864145</v>
      </c>
      <c r="O189">
        <f>LN(H189)</f>
        <v>4.577798989191959</v>
      </c>
      <c r="P189">
        <f>STANDARDIZE(L189,L$242,L$243)</f>
        <v>1.3349436731274389</v>
      </c>
      <c r="Q189">
        <f>STANDARDIZE(N189,N$242,N$243)</f>
        <v>1.0523298786488386</v>
      </c>
      <c r="R189">
        <f>STANDARDIZE(O189,O$242,O$243)</f>
        <v>1.1873103568120447</v>
      </c>
      <c r="S189">
        <f>(E189-E$242)/E$243</f>
        <v>1.5236614528593437</v>
      </c>
      <c r="T189">
        <f>(G189-G$242)/G$243</f>
        <v>1.0114835307912426</v>
      </c>
    </row>
    <row r="190" spans="1:20" x14ac:dyDescent="0.25">
      <c r="A190" s="17">
        <v>40801</v>
      </c>
      <c r="B190">
        <v>2011</v>
      </c>
      <c r="C190">
        <v>9</v>
      </c>
      <c r="D190">
        <v>361.1</v>
      </c>
      <c r="E190">
        <v>361.1</v>
      </c>
      <c r="F190">
        <v>363.9</v>
      </c>
      <c r="G190">
        <v>85.52</v>
      </c>
      <c r="H190">
        <v>86.33</v>
      </c>
      <c r="I190" s="19">
        <v>1131.42</v>
      </c>
      <c r="J190" s="15">
        <v>1218.8900000000001</v>
      </c>
      <c r="K190" s="20">
        <v>226.88900000000001</v>
      </c>
      <c r="L190">
        <f>LN(E190)</f>
        <v>5.8891549282834124</v>
      </c>
      <c r="M190">
        <f>LN(G190)</f>
        <v>4.4487502667167895</v>
      </c>
      <c r="N190">
        <f t="shared" si="2"/>
        <v>5.4244609111042363</v>
      </c>
      <c r="O190">
        <f>LN(H190)</f>
        <v>4.4581771622474315</v>
      </c>
      <c r="P190">
        <f>STANDARDIZE(L190,L$242,L$243)</f>
        <v>1.3171156857271871</v>
      </c>
      <c r="Q190">
        <f>STANDARDIZE(N190,N$242,N$243)</f>
        <v>1.0634766981859711</v>
      </c>
      <c r="R190">
        <f>STANDARDIZE(O190,O$242,O$243)</f>
        <v>1.0003861484354908</v>
      </c>
      <c r="S190">
        <f>(E190-E$242)/E$243</f>
        <v>1.4933051317768027</v>
      </c>
      <c r="T190">
        <f>(G190-G$242)/G$243</f>
        <v>0.98551345902398146</v>
      </c>
    </row>
    <row r="191" spans="1:20" x14ac:dyDescent="0.25">
      <c r="A191" s="17">
        <v>40831</v>
      </c>
      <c r="B191">
        <v>2011</v>
      </c>
      <c r="C191">
        <v>10</v>
      </c>
      <c r="D191">
        <v>344.8</v>
      </c>
      <c r="E191">
        <v>344.8</v>
      </c>
      <c r="F191">
        <v>361.1</v>
      </c>
      <c r="G191">
        <v>86.32</v>
      </c>
      <c r="H191">
        <v>85.52</v>
      </c>
      <c r="I191" s="19">
        <v>1253.3</v>
      </c>
      <c r="J191" s="15">
        <v>1131.42</v>
      </c>
      <c r="K191" s="20">
        <v>226.42099999999999</v>
      </c>
      <c r="L191">
        <f>LN(E191)</f>
        <v>5.8429645387895377</v>
      </c>
      <c r="M191">
        <f>LN(G191)</f>
        <v>4.4580613209498789</v>
      </c>
      <c r="N191">
        <f t="shared" si="2"/>
        <v>5.422396098211185</v>
      </c>
      <c r="O191">
        <f>LN(H191)</f>
        <v>4.4487502667167895</v>
      </c>
      <c r="P191">
        <f>STANDARDIZE(L191,L$242,L$243)</f>
        <v>1.2105047480392543</v>
      </c>
      <c r="Q191">
        <f>STANDARDIZE(N191,N$242,N$243)</f>
        <v>1.0483076883205884</v>
      </c>
      <c r="R191">
        <f>STANDARDIZE(O191,O$242,O$243)</f>
        <v>0.98565543390351096</v>
      </c>
      <c r="S191">
        <f>(E191-E$242)/E$243</f>
        <v>1.3165879769034352</v>
      </c>
      <c r="T191">
        <f>(G191-G$242)/G$243</f>
        <v>1.0111629126212762</v>
      </c>
    </row>
    <row r="192" spans="1:20" x14ac:dyDescent="0.25">
      <c r="A192" s="17">
        <v>40862</v>
      </c>
      <c r="B192">
        <v>2011</v>
      </c>
      <c r="C192">
        <v>11</v>
      </c>
      <c r="D192">
        <v>338.4</v>
      </c>
      <c r="E192">
        <v>338.4</v>
      </c>
      <c r="F192">
        <v>344.8</v>
      </c>
      <c r="G192">
        <v>97.16</v>
      </c>
      <c r="H192">
        <v>86.32</v>
      </c>
      <c r="I192" s="19">
        <v>1246.96</v>
      </c>
      <c r="J192" s="15">
        <v>1253.3</v>
      </c>
      <c r="K192" s="20">
        <v>226.23</v>
      </c>
      <c r="L192">
        <f>LN(E192)</f>
        <v>5.8242286277320678</v>
      </c>
      <c r="M192">
        <f>LN(G192)</f>
        <v>4.5763591041339717</v>
      </c>
      <c r="N192">
        <f t="shared" si="2"/>
        <v>5.4215521808826654</v>
      </c>
      <c r="O192">
        <f>LN(H192)</f>
        <v>4.4580613209498789</v>
      </c>
      <c r="P192">
        <f>STANDARDIZE(L192,L$242,L$243)</f>
        <v>1.167260838036299</v>
      </c>
      <c r="Q192">
        <f>STANDARDIZE(N192,N$242,N$243)</f>
        <v>1.0421079060909442</v>
      </c>
      <c r="R192">
        <f>STANDARDIZE(O192,O$242,O$243)</f>
        <v>1.000205131781629</v>
      </c>
      <c r="S192">
        <f>(E192-E$242)/E$243</f>
        <v>1.2472021001433398</v>
      </c>
      <c r="T192">
        <f>(G192-G$242)/G$243</f>
        <v>1.3587130088646229</v>
      </c>
    </row>
    <row r="193" spans="1:20" x14ac:dyDescent="0.25">
      <c r="A193" s="17">
        <v>40892</v>
      </c>
      <c r="B193">
        <v>2011</v>
      </c>
      <c r="C193">
        <v>12</v>
      </c>
      <c r="D193">
        <v>326.60000000000002</v>
      </c>
      <c r="E193">
        <v>326.60000000000002</v>
      </c>
      <c r="F193">
        <v>338.4</v>
      </c>
      <c r="G193">
        <v>98.56</v>
      </c>
      <c r="H193">
        <v>97.16</v>
      </c>
      <c r="I193" s="19">
        <v>1257.5999999999999</v>
      </c>
      <c r="J193" s="15">
        <v>1246.96</v>
      </c>
      <c r="K193" s="20">
        <v>225.672</v>
      </c>
      <c r="L193">
        <f>LN(E193)</f>
        <v>5.7887361805363646</v>
      </c>
      <c r="M193">
        <f>LN(G193)</f>
        <v>4.5906654997852101</v>
      </c>
      <c r="N193">
        <f t="shared" si="2"/>
        <v>5.4190826176428857</v>
      </c>
      <c r="O193">
        <f>LN(H193)</f>
        <v>4.5763591041339717</v>
      </c>
      <c r="P193">
        <f>STANDARDIZE(L193,L$242,L$243)</f>
        <v>1.0853415661307191</v>
      </c>
      <c r="Q193">
        <f>STANDARDIZE(N193,N$242,N$243)</f>
        <v>1.0239654248649355</v>
      </c>
      <c r="R193">
        <f>STANDARDIZE(O193,O$242,O$243)</f>
        <v>1.1850603546051537</v>
      </c>
      <c r="S193">
        <f>(E193-E$242)/E$243</f>
        <v>1.1192718898669149</v>
      </c>
      <c r="T193">
        <f>(G193-G$242)/G$243</f>
        <v>1.4035995526598892</v>
      </c>
    </row>
    <row r="194" spans="1:20" x14ac:dyDescent="0.25">
      <c r="A194" s="17">
        <v>40923</v>
      </c>
      <c r="B194">
        <v>2012</v>
      </c>
      <c r="C194">
        <v>1</v>
      </c>
      <c r="D194">
        <v>338</v>
      </c>
      <c r="E194">
        <v>338</v>
      </c>
      <c r="F194">
        <v>326.60000000000002</v>
      </c>
      <c r="G194">
        <v>100.27</v>
      </c>
      <c r="H194">
        <v>98.56</v>
      </c>
      <c r="I194" s="19">
        <v>1312.41</v>
      </c>
      <c r="J194" s="15">
        <v>1257.5999999999999</v>
      </c>
      <c r="K194" s="20">
        <v>226.66499999999999</v>
      </c>
      <c r="L194">
        <f>LN(E194)</f>
        <v>5.8230458954830189</v>
      </c>
      <c r="M194">
        <f>LN(G194)</f>
        <v>4.607866547535834</v>
      </c>
      <c r="N194">
        <f t="shared" si="2"/>
        <v>5.4234731565338334</v>
      </c>
      <c r="O194">
        <f>LN(H194)</f>
        <v>4.5906654997852101</v>
      </c>
      <c r="P194">
        <f>STANDARDIZE(L194,L$242,L$243)</f>
        <v>1.1645310019061752</v>
      </c>
      <c r="Q194">
        <f>STANDARDIZE(N194,N$242,N$243)</f>
        <v>1.0562202252757906</v>
      </c>
      <c r="R194">
        <f>STANDARDIZE(O194,O$242,O$243)</f>
        <v>1.2074159041744612</v>
      </c>
      <c r="S194">
        <f>(E194-E$242)/E$243</f>
        <v>1.2428654828458341</v>
      </c>
      <c r="T194">
        <f>(G194-G$242)/G$243</f>
        <v>1.458425259724107</v>
      </c>
    </row>
    <row r="195" spans="1:20" x14ac:dyDescent="0.25">
      <c r="A195" s="17">
        <v>40954</v>
      </c>
      <c r="B195">
        <v>2012</v>
      </c>
      <c r="C195">
        <v>2</v>
      </c>
      <c r="D195">
        <v>357.90000000000003</v>
      </c>
      <c r="E195">
        <v>357.90000000000003</v>
      </c>
      <c r="F195">
        <v>338</v>
      </c>
      <c r="G195">
        <v>102.2</v>
      </c>
      <c r="H195">
        <v>100.27</v>
      </c>
      <c r="I195" s="19">
        <v>1365.68</v>
      </c>
      <c r="J195" s="15">
        <v>1312.41</v>
      </c>
      <c r="K195" s="20">
        <v>227.66300000000001</v>
      </c>
      <c r="L195">
        <f>LN(E195)</f>
        <v>5.88025361777198</v>
      </c>
      <c r="M195">
        <f>LN(G195)</f>
        <v>4.6269316777696039</v>
      </c>
      <c r="N195">
        <f t="shared" ref="N195:N241" si="3">LN(K195)</f>
        <v>5.4278664653557103</v>
      </c>
      <c r="O195">
        <f>LN(H195)</f>
        <v>4.607866547535834</v>
      </c>
      <c r="P195">
        <f>STANDARDIZE(L195,L$242,L$243)</f>
        <v>1.2965707829741782</v>
      </c>
      <c r="Q195">
        <f>STANDARDIZE(N195,N$242,N$243)</f>
        <v>1.0884953747990189</v>
      </c>
      <c r="R195">
        <f>STANDARDIZE(O195,O$242,O$243)</f>
        <v>1.2342947131356696</v>
      </c>
      <c r="S195">
        <f>(E195-E$242)/E$243</f>
        <v>1.4586121933967551</v>
      </c>
      <c r="T195">
        <f>(G195-G$242)/G$243</f>
        <v>1.5203045665275814</v>
      </c>
    </row>
    <row r="196" spans="1:20" x14ac:dyDescent="0.25">
      <c r="A196" s="17">
        <v>40983</v>
      </c>
      <c r="B196">
        <v>2012</v>
      </c>
      <c r="C196">
        <v>3</v>
      </c>
      <c r="D196">
        <v>385.2</v>
      </c>
      <c r="E196">
        <v>385.2</v>
      </c>
      <c r="F196">
        <v>357.90000000000003</v>
      </c>
      <c r="G196">
        <v>106.16</v>
      </c>
      <c r="H196">
        <v>102.2</v>
      </c>
      <c r="I196" s="19">
        <v>1408.47</v>
      </c>
      <c r="J196" s="15">
        <v>1365.68</v>
      </c>
      <c r="K196" s="20">
        <v>229.392</v>
      </c>
      <c r="L196">
        <f>LN(E196)</f>
        <v>5.9537626799239707</v>
      </c>
      <c r="M196">
        <f>LN(G196)</f>
        <v>4.6649473900239524</v>
      </c>
      <c r="N196">
        <f t="shared" si="3"/>
        <v>5.4354323305039118</v>
      </c>
      <c r="O196">
        <f>LN(H196)</f>
        <v>4.6269316777696039</v>
      </c>
      <c r="P196">
        <f>STANDARDIZE(L196,L$242,L$243)</f>
        <v>1.4662352982652542</v>
      </c>
      <c r="Q196">
        <f>STANDARDIZE(N196,N$242,N$243)</f>
        <v>1.1440774972564307</v>
      </c>
      <c r="R196">
        <f>STANDARDIZE(O196,O$242,O$243)</f>
        <v>1.2640863863408947</v>
      </c>
      <c r="S196">
        <f>(E196-E$242)/E$243</f>
        <v>1.7545863239515354</v>
      </c>
      <c r="T196">
        <f>(G196-G$242)/G$243</f>
        <v>1.6472693618341911</v>
      </c>
    </row>
    <row r="197" spans="1:20" x14ac:dyDescent="0.25">
      <c r="A197" s="17">
        <v>41014</v>
      </c>
      <c r="B197">
        <v>2012</v>
      </c>
      <c r="C197">
        <v>4</v>
      </c>
      <c r="D197">
        <v>390</v>
      </c>
      <c r="E197">
        <v>390</v>
      </c>
      <c r="F197">
        <v>385.2</v>
      </c>
      <c r="G197">
        <v>103.32</v>
      </c>
      <c r="H197">
        <v>106.16</v>
      </c>
      <c r="I197" s="19">
        <v>1397.91</v>
      </c>
      <c r="J197" s="15">
        <v>1408.47</v>
      </c>
      <c r="K197" s="20">
        <v>230.08500000000001</v>
      </c>
      <c r="L197">
        <f>LN(E197)</f>
        <v>5.9661467391236922</v>
      </c>
      <c r="M197">
        <f>LN(G197)</f>
        <v>4.6378309682276395</v>
      </c>
      <c r="N197">
        <f t="shared" si="3"/>
        <v>5.4384488058681821</v>
      </c>
      <c r="O197">
        <f>LN(H197)</f>
        <v>4.6649473900239524</v>
      </c>
      <c r="P197">
        <f>STANDARDIZE(L197,L$242,L$243)</f>
        <v>1.4948186503030254</v>
      </c>
      <c r="Q197">
        <f>STANDARDIZE(N197,N$242,N$243)</f>
        <v>1.166237831838457</v>
      </c>
      <c r="R197">
        <f>STANDARDIZE(O197,O$242,O$243)</f>
        <v>1.3234907367050657</v>
      </c>
      <c r="S197">
        <f>(E197-E$242)/E$243</f>
        <v>1.8066257315216068</v>
      </c>
      <c r="T197">
        <f>(G197-G$242)/G$243</f>
        <v>1.5562138015637939</v>
      </c>
    </row>
    <row r="198" spans="1:20" x14ac:dyDescent="0.25">
      <c r="A198" s="17">
        <v>41044</v>
      </c>
      <c r="B198">
        <v>2012</v>
      </c>
      <c r="C198">
        <v>5</v>
      </c>
      <c r="D198">
        <v>373.20000000000005</v>
      </c>
      <c r="E198">
        <v>373.20000000000005</v>
      </c>
      <c r="F198">
        <v>390</v>
      </c>
      <c r="G198">
        <v>94.66</v>
      </c>
      <c r="H198">
        <v>103.32</v>
      </c>
      <c r="I198" s="19">
        <v>1310.33</v>
      </c>
      <c r="J198" s="15">
        <v>1397.91</v>
      </c>
      <c r="K198" s="20">
        <v>229.815</v>
      </c>
      <c r="L198">
        <f>LN(E198)</f>
        <v>5.9221144689731888</v>
      </c>
      <c r="M198">
        <f>LN(G198)</f>
        <v>4.5502915244781015</v>
      </c>
      <c r="N198">
        <f t="shared" si="3"/>
        <v>5.4372746374358263</v>
      </c>
      <c r="O198">
        <f>LN(H198)</f>
        <v>4.6378309682276395</v>
      </c>
      <c r="P198">
        <f>STANDARDIZE(L198,L$242,L$243)</f>
        <v>1.3931888164628918</v>
      </c>
      <c r="Q198">
        <f>STANDARDIZE(N198,N$242,N$243)</f>
        <v>1.1576118819550727</v>
      </c>
      <c r="R198">
        <f>STANDARDIZE(O198,O$242,O$243)</f>
        <v>1.2811179038554967</v>
      </c>
      <c r="S198">
        <f>(E198-E$242)/E$243</f>
        <v>1.6244878050263576</v>
      </c>
      <c r="T198">
        <f>(G198-G$242)/G$243</f>
        <v>1.2785584663730762</v>
      </c>
    </row>
    <row r="199" spans="1:20" x14ac:dyDescent="0.25">
      <c r="A199" s="17">
        <v>41075</v>
      </c>
      <c r="B199">
        <v>2012</v>
      </c>
      <c r="C199">
        <v>6</v>
      </c>
      <c r="D199">
        <v>353.90000000000003</v>
      </c>
      <c r="E199">
        <v>353.90000000000003</v>
      </c>
      <c r="F199">
        <v>373.20000000000005</v>
      </c>
      <c r="G199">
        <v>82.3</v>
      </c>
      <c r="H199">
        <v>94.66</v>
      </c>
      <c r="I199" s="19">
        <v>1362.16</v>
      </c>
      <c r="J199" s="15">
        <v>1310.33</v>
      </c>
      <c r="K199" s="20">
        <v>229.47800000000001</v>
      </c>
      <c r="L199">
        <f>LN(E199)</f>
        <v>5.8690143873514176</v>
      </c>
      <c r="M199">
        <f>LN(G199)</f>
        <v>4.4103711076830239</v>
      </c>
      <c r="N199">
        <f t="shared" si="3"/>
        <v>5.4358071643392334</v>
      </c>
      <c r="O199">
        <f>LN(H199)</f>
        <v>4.5502915244781015</v>
      </c>
      <c r="P199">
        <f>STANDARDIZE(L199,L$242,L$243)</f>
        <v>1.2706297829705779</v>
      </c>
      <c r="Q199">
        <f>STANDARDIZE(N199,N$242,N$243)</f>
        <v>1.146831188966225</v>
      </c>
      <c r="R199">
        <f>STANDARDIZE(O199,O$242,O$243)</f>
        <v>1.1443264700296747</v>
      </c>
      <c r="S199">
        <f>(E199-E$242)/E$243</f>
        <v>1.4152460204216957</v>
      </c>
      <c r="T199">
        <f>(G199-G$242)/G$243</f>
        <v>0.88227440829486936</v>
      </c>
    </row>
    <row r="200" spans="1:20" x14ac:dyDescent="0.25">
      <c r="A200" s="17">
        <v>41105</v>
      </c>
      <c r="B200">
        <v>2012</v>
      </c>
      <c r="C200">
        <v>7</v>
      </c>
      <c r="D200">
        <v>343.9</v>
      </c>
      <c r="E200">
        <v>343.9</v>
      </c>
      <c r="F200">
        <v>353.90000000000003</v>
      </c>
      <c r="G200">
        <v>87.9</v>
      </c>
      <c r="H200">
        <v>82.3</v>
      </c>
      <c r="I200" s="19">
        <v>1379.32</v>
      </c>
      <c r="J200" s="15">
        <v>1362.16</v>
      </c>
      <c r="K200" s="20">
        <v>229.10400000000001</v>
      </c>
      <c r="L200">
        <f>LN(E200)</f>
        <v>5.8403509174382204</v>
      </c>
      <c r="M200">
        <f>LN(G200)</f>
        <v>4.4761998046911318</v>
      </c>
      <c r="N200">
        <f t="shared" si="3"/>
        <v>5.4341760489316506</v>
      </c>
      <c r="O200">
        <f>LN(H200)</f>
        <v>4.4103711076830239</v>
      </c>
      <c r="P200">
        <f>STANDARDIZE(L200,L$242,L$243)</f>
        <v>1.2044723108574442</v>
      </c>
      <c r="Q200">
        <f>STANDARDIZE(N200,N$242,N$243)</f>
        <v>1.1348483086808174</v>
      </c>
      <c r="R200">
        <f>STANDARDIZE(O200,O$242,O$243)</f>
        <v>0.92568315205672624</v>
      </c>
      <c r="S200">
        <f>(E200-E$242)/E$243</f>
        <v>1.3068305879840465</v>
      </c>
      <c r="T200">
        <f>(G200-G$242)/G$243</f>
        <v>1.0618205834759342</v>
      </c>
    </row>
    <row r="201" spans="1:20" x14ac:dyDescent="0.25">
      <c r="A201" s="17">
        <v>41136</v>
      </c>
      <c r="B201">
        <v>2012</v>
      </c>
      <c r="C201">
        <v>8</v>
      </c>
      <c r="D201">
        <v>372.2</v>
      </c>
      <c r="E201">
        <v>372.2</v>
      </c>
      <c r="F201">
        <v>343.9</v>
      </c>
      <c r="G201">
        <v>94.13</v>
      </c>
      <c r="H201">
        <v>87.9</v>
      </c>
      <c r="I201" s="19">
        <v>1406.58</v>
      </c>
      <c r="J201" s="15">
        <v>1379.32</v>
      </c>
      <c r="K201" s="20">
        <v>230.37899999999999</v>
      </c>
      <c r="L201">
        <f>LN(E201)</f>
        <v>5.9194313442081503</v>
      </c>
      <c r="M201">
        <f>LN(G201)</f>
        <v>4.5446768055591287</v>
      </c>
      <c r="N201">
        <f t="shared" si="3"/>
        <v>5.4397257788343687</v>
      </c>
      <c r="O201">
        <f>LN(H201)</f>
        <v>4.4761998046911318</v>
      </c>
      <c r="P201">
        <f>STANDARDIZE(L201,L$242,L$243)</f>
        <v>1.386995960107515</v>
      </c>
      <c r="Q201">
        <f>STANDARDIZE(N201,N$242,N$243)</f>
        <v>1.1756190283561161</v>
      </c>
      <c r="R201">
        <f>STANDARDIZE(O201,O$242,O$243)</f>
        <v>1.0285488028414012</v>
      </c>
      <c r="S201">
        <f>(E201-E$242)/E$243</f>
        <v>1.6136462617825922</v>
      </c>
      <c r="T201">
        <f>(G201-G$242)/G$243</f>
        <v>1.2615657033648684</v>
      </c>
    </row>
    <row r="202" spans="1:20" x14ac:dyDescent="0.25">
      <c r="A202" s="17">
        <v>41167</v>
      </c>
      <c r="B202">
        <v>2012</v>
      </c>
      <c r="C202">
        <v>9</v>
      </c>
      <c r="D202">
        <v>384.90000000000003</v>
      </c>
      <c r="E202">
        <v>384.90000000000003</v>
      </c>
      <c r="F202">
        <v>372.2</v>
      </c>
      <c r="G202">
        <v>94.51</v>
      </c>
      <c r="H202">
        <v>94.13</v>
      </c>
      <c r="I202" s="19">
        <v>1440.67</v>
      </c>
      <c r="J202" s="15">
        <v>1406.58</v>
      </c>
      <c r="K202" s="20">
        <v>231.40700000000001</v>
      </c>
      <c r="L202">
        <f>LN(E202)</f>
        <v>5.9529835602897005</v>
      </c>
      <c r="M202">
        <f>LN(G202)</f>
        <v>4.5487056490069646</v>
      </c>
      <c r="N202">
        <f t="shared" si="3"/>
        <v>5.4441780649502629</v>
      </c>
      <c r="O202">
        <f>LN(H202)</f>
        <v>4.5446768055591287</v>
      </c>
      <c r="P202">
        <f>STANDARDIZE(L202,L$242,L$243)</f>
        <v>1.4644370307968315</v>
      </c>
      <c r="Q202">
        <f>STANDARDIZE(N202,N$242,N$243)</f>
        <v>1.2083274506266202</v>
      </c>
      <c r="R202">
        <f>STANDARDIZE(O202,O$242,O$243)</f>
        <v>1.1355527627891679</v>
      </c>
      <c r="S202">
        <f>(E202-E$242)/E$243</f>
        <v>1.7513338609784064</v>
      </c>
      <c r="T202">
        <f>(G202-G$242)/G$243</f>
        <v>1.2737491938235836</v>
      </c>
    </row>
    <row r="203" spans="1:20" x14ac:dyDescent="0.25">
      <c r="A203" s="17">
        <v>41197</v>
      </c>
      <c r="B203">
        <v>2012</v>
      </c>
      <c r="C203">
        <v>10</v>
      </c>
      <c r="D203">
        <v>374.6</v>
      </c>
      <c r="E203">
        <v>374.6</v>
      </c>
      <c r="F203">
        <v>384.90000000000003</v>
      </c>
      <c r="G203">
        <v>89.49</v>
      </c>
      <c r="H203">
        <v>94.51</v>
      </c>
      <c r="I203" s="19">
        <v>1412.16</v>
      </c>
      <c r="J203" s="15">
        <v>1440.67</v>
      </c>
      <c r="K203" s="20">
        <v>231.31700000000001</v>
      </c>
      <c r="L203">
        <f>LN(E203)</f>
        <v>5.9258587900099879</v>
      </c>
      <c r="M203">
        <f>LN(G203)</f>
        <v>4.4941268871947671</v>
      </c>
      <c r="N203">
        <f t="shared" si="3"/>
        <v>5.443789064158711</v>
      </c>
      <c r="O203">
        <f>LN(H203)</f>
        <v>4.5487056490069646</v>
      </c>
      <c r="P203">
        <f>STANDARDIZE(L203,L$242,L$243)</f>
        <v>1.4018309946543257</v>
      </c>
      <c r="Q203">
        <f>STANDARDIZE(N203,N$242,N$243)</f>
        <v>1.2054696823200826</v>
      </c>
      <c r="R203">
        <f>STANDARDIZE(O203,O$242,O$243)</f>
        <v>1.141848339369093</v>
      </c>
      <c r="S203">
        <f>(E203-E$242)/E$243</f>
        <v>1.6396659655676282</v>
      </c>
      <c r="T203">
        <f>(G203-G$242)/G$243</f>
        <v>1.1127988725005575</v>
      </c>
    </row>
    <row r="204" spans="1:20" x14ac:dyDescent="0.25">
      <c r="A204" s="17">
        <v>41228</v>
      </c>
      <c r="B204">
        <v>2012</v>
      </c>
      <c r="C204">
        <v>11</v>
      </c>
      <c r="D204">
        <v>345.2</v>
      </c>
      <c r="E204">
        <v>345.2</v>
      </c>
      <c r="F204">
        <v>374.6</v>
      </c>
      <c r="G204">
        <v>86.53</v>
      </c>
      <c r="H204">
        <v>89.49</v>
      </c>
      <c r="I204" s="19">
        <v>1416.18</v>
      </c>
      <c r="J204" s="15">
        <v>1412.16</v>
      </c>
      <c r="K204" s="20">
        <v>230.221</v>
      </c>
      <c r="L204">
        <f>LN(E204)</f>
        <v>5.8441239592092726</v>
      </c>
      <c r="M204">
        <f>LN(G204)</f>
        <v>4.4604911746186477</v>
      </c>
      <c r="N204">
        <f t="shared" si="3"/>
        <v>5.439039717148753</v>
      </c>
      <c r="O204">
        <f>LN(H204)</f>
        <v>4.4941268871947671</v>
      </c>
      <c r="P204">
        <f>STANDARDIZE(L204,L$242,L$243)</f>
        <v>1.2131807786914504</v>
      </c>
      <c r="Q204">
        <f>STANDARDIZE(N204,N$242,N$243)</f>
        <v>1.1705789220528344</v>
      </c>
      <c r="R204">
        <f>STANDARDIZE(O204,O$242,O$243)</f>
        <v>1.0565621327753034</v>
      </c>
      <c r="S204">
        <f>(E204-E$242)/E$243</f>
        <v>1.3209245942009409</v>
      </c>
      <c r="T204">
        <f>(G204-G$242)/G$243</f>
        <v>1.0178958941905665</v>
      </c>
    </row>
    <row r="205" spans="1:20" x14ac:dyDescent="0.25">
      <c r="A205" s="17">
        <v>41258</v>
      </c>
      <c r="B205">
        <v>2012</v>
      </c>
      <c r="C205">
        <v>12</v>
      </c>
      <c r="D205">
        <v>331</v>
      </c>
      <c r="E205">
        <v>331</v>
      </c>
      <c r="F205">
        <v>345.2</v>
      </c>
      <c r="G205">
        <v>87.86</v>
      </c>
      <c r="H205">
        <v>86.53</v>
      </c>
      <c r="I205" s="19">
        <v>1426.19</v>
      </c>
      <c r="J205" s="15">
        <v>1416.18</v>
      </c>
      <c r="K205" s="20">
        <v>229.601</v>
      </c>
      <c r="L205">
        <f>LN(E205)</f>
        <v>5.8021183753770629</v>
      </c>
      <c r="M205">
        <f>LN(G205)</f>
        <v>4.4757446385476332</v>
      </c>
      <c r="N205">
        <f t="shared" si="3"/>
        <v>5.4363430198366238</v>
      </c>
      <c r="O205">
        <f>LN(H205)</f>
        <v>4.4604911746186477</v>
      </c>
      <c r="P205">
        <f>STANDARDIZE(L205,L$242,L$243)</f>
        <v>1.1162286912648045</v>
      </c>
      <c r="Q205">
        <f>STANDARDIZE(N205,N$242,N$243)</f>
        <v>1.1507678155504977</v>
      </c>
      <c r="R205">
        <f>STANDARDIZE(O205,O$242,O$243)</f>
        <v>1.004002084938983</v>
      </c>
      <c r="S205">
        <f>(E205-E$242)/E$243</f>
        <v>1.16697468013948</v>
      </c>
      <c r="T205">
        <f>(G205-G$242)/G$243</f>
        <v>1.0605381107960692</v>
      </c>
    </row>
    <row r="206" spans="1:20" x14ac:dyDescent="0.25">
      <c r="A206" s="17">
        <v>41289</v>
      </c>
      <c r="B206">
        <v>2013</v>
      </c>
      <c r="C206">
        <v>1</v>
      </c>
      <c r="D206">
        <v>331.9</v>
      </c>
      <c r="E206">
        <v>331.9</v>
      </c>
      <c r="F206">
        <v>331</v>
      </c>
      <c r="G206">
        <v>94.76</v>
      </c>
      <c r="H206">
        <v>87.86</v>
      </c>
      <c r="I206" s="19">
        <v>1498.11</v>
      </c>
      <c r="J206" s="15">
        <v>1426.19</v>
      </c>
      <c r="K206" s="20">
        <v>230.28</v>
      </c>
      <c r="L206">
        <f>LN(E206)</f>
        <v>5.8048337187259289</v>
      </c>
      <c r="M206">
        <f>LN(G206)</f>
        <v>4.5513473792905845</v>
      </c>
      <c r="N206">
        <f t="shared" si="3"/>
        <v>5.4392959598076089</v>
      </c>
      <c r="O206">
        <f>LN(H206)</f>
        <v>4.4757446385476332</v>
      </c>
      <c r="P206">
        <f>STANDARDIZE(L206,L$242,L$243)</f>
        <v>1.1224959105660337</v>
      </c>
      <c r="Q206">
        <f>STANDARDIZE(N206,N$242,N$243)</f>
        <v>1.1724613916137316</v>
      </c>
      <c r="R206">
        <f>STANDARDIZE(O206,O$242,O$243)</f>
        <v>1.0278375482716751</v>
      </c>
      <c r="S206">
        <f>(E206-E$242)/E$243</f>
        <v>1.1767320690588683</v>
      </c>
      <c r="T206">
        <f>(G206-G$242)/G$243</f>
        <v>1.2817646480727385</v>
      </c>
    </row>
    <row r="207" spans="1:20" x14ac:dyDescent="0.25">
      <c r="A207" s="17">
        <v>41320</v>
      </c>
      <c r="B207">
        <v>2013</v>
      </c>
      <c r="C207">
        <v>2</v>
      </c>
      <c r="D207">
        <v>367</v>
      </c>
      <c r="E207">
        <v>367</v>
      </c>
      <c r="F207">
        <v>331.9</v>
      </c>
      <c r="G207">
        <v>95.31</v>
      </c>
      <c r="H207">
        <v>94.76</v>
      </c>
      <c r="I207" s="19">
        <v>1514.68</v>
      </c>
      <c r="J207" s="15">
        <v>1498.11</v>
      </c>
      <c r="K207" s="20">
        <v>232.166</v>
      </c>
      <c r="L207">
        <f>LN(E207)</f>
        <v>5.9053618480545707</v>
      </c>
      <c r="M207">
        <f>LN(G207)</f>
        <v>4.5571347369495347</v>
      </c>
      <c r="N207">
        <f t="shared" si="3"/>
        <v>5.447452633047269</v>
      </c>
      <c r="O207">
        <f>LN(H207)</f>
        <v>4.5513473792905845</v>
      </c>
      <c r="P207">
        <f>STANDARDIZE(L207,L$242,L$243)</f>
        <v>1.3545224911853964</v>
      </c>
      <c r="Q207">
        <f>STANDARDIZE(N207,N$242,N$243)</f>
        <v>1.2323838462136061</v>
      </c>
      <c r="R207">
        <f>STANDARDIZE(O207,O$242,O$243)</f>
        <v>1.1459763764892668</v>
      </c>
      <c r="S207">
        <f>(E207-E$242)/E$243</f>
        <v>1.5572702369150151</v>
      </c>
      <c r="T207">
        <f>(G207-G$242)/G$243</f>
        <v>1.2993986474208785</v>
      </c>
    </row>
    <row r="208" spans="1:20" x14ac:dyDescent="0.25">
      <c r="A208" s="17">
        <v>41348</v>
      </c>
      <c r="B208">
        <v>2013</v>
      </c>
      <c r="C208">
        <v>3</v>
      </c>
      <c r="D208">
        <v>371.09999999999997</v>
      </c>
      <c r="E208">
        <v>371.09999999999997</v>
      </c>
      <c r="F208">
        <v>367</v>
      </c>
      <c r="G208">
        <v>92.94</v>
      </c>
      <c r="H208">
        <v>95.31</v>
      </c>
      <c r="I208" s="19">
        <v>1569.19</v>
      </c>
      <c r="J208" s="15">
        <v>1514.68</v>
      </c>
      <c r="K208" s="20">
        <v>232.773</v>
      </c>
      <c r="L208">
        <f>LN(E208)</f>
        <v>5.9164715680665516</v>
      </c>
      <c r="M208">
        <f>LN(G208)</f>
        <v>4.5319541236568321</v>
      </c>
      <c r="N208">
        <f t="shared" si="3"/>
        <v>5.4500637297497105</v>
      </c>
      <c r="O208">
        <f>LN(H208)</f>
        <v>4.5571347369495347</v>
      </c>
      <c r="P208">
        <f>STANDARDIZE(L208,L$242,L$243)</f>
        <v>1.3801645713000217</v>
      </c>
      <c r="Q208">
        <f>STANDARDIZE(N208,N$242,N$243)</f>
        <v>1.2515660935601305</v>
      </c>
      <c r="R208">
        <f>STANDARDIZE(O208,O$242,O$243)</f>
        <v>1.155019853558823</v>
      </c>
      <c r="S208">
        <f>(E208-E$242)/E$243</f>
        <v>1.6017205642144505</v>
      </c>
      <c r="T208">
        <f>(G208-G$242)/G$243</f>
        <v>1.2234121411388921</v>
      </c>
    </row>
    <row r="209" spans="1:20" x14ac:dyDescent="0.25">
      <c r="A209" s="17">
        <v>41379</v>
      </c>
      <c r="B209">
        <v>2013</v>
      </c>
      <c r="C209">
        <v>4</v>
      </c>
      <c r="D209">
        <v>357</v>
      </c>
      <c r="E209">
        <v>357</v>
      </c>
      <c r="F209">
        <v>371.09999999999997</v>
      </c>
      <c r="G209">
        <v>92.02</v>
      </c>
      <c r="H209">
        <v>92.94</v>
      </c>
      <c r="I209" s="19">
        <v>1597.57</v>
      </c>
      <c r="J209" s="15">
        <v>1569.19</v>
      </c>
      <c r="K209" s="20">
        <v>232.53100000000001</v>
      </c>
      <c r="L209">
        <f>LN(E209)</f>
        <v>5.8777357817796387</v>
      </c>
      <c r="M209">
        <f>LN(G209)</f>
        <v>4.5220059447273222</v>
      </c>
      <c r="N209">
        <f t="shared" si="3"/>
        <v>5.4490235494726456</v>
      </c>
      <c r="O209">
        <f>LN(H209)</f>
        <v>4.5319541236568321</v>
      </c>
      <c r="P209">
        <f>STANDARDIZE(L209,L$242,L$243)</f>
        <v>1.2907594256977144</v>
      </c>
      <c r="Q209">
        <f>STANDARDIZE(N209,N$242,N$243)</f>
        <v>1.2439244787011405</v>
      </c>
      <c r="R209">
        <f>STANDARDIZE(O209,O$242,O$243)</f>
        <v>1.1156719659165677</v>
      </c>
      <c r="S209">
        <f>(E209-E$242)/E$243</f>
        <v>1.4488548044773664</v>
      </c>
      <c r="T209">
        <f>(G209-G$242)/G$243</f>
        <v>1.193915269502003</v>
      </c>
    </row>
    <row r="210" spans="1:20" x14ac:dyDescent="0.25">
      <c r="A210" s="17">
        <v>41409</v>
      </c>
      <c r="B210">
        <v>2013</v>
      </c>
      <c r="C210">
        <v>5</v>
      </c>
      <c r="D210">
        <v>361.5</v>
      </c>
      <c r="E210">
        <v>361.5</v>
      </c>
      <c r="F210">
        <v>357</v>
      </c>
      <c r="G210">
        <v>94.51</v>
      </c>
      <c r="H210">
        <v>92.02</v>
      </c>
      <c r="I210" s="19">
        <v>1630.74</v>
      </c>
      <c r="J210" s="15">
        <v>1597.57</v>
      </c>
      <c r="K210" s="20">
        <v>232.94499999999999</v>
      </c>
      <c r="L210">
        <f>LN(E210)</f>
        <v>5.8902620415988194</v>
      </c>
      <c r="M210">
        <f>LN(G210)</f>
        <v>4.5487056490069646</v>
      </c>
      <c r="N210">
        <f t="shared" si="3"/>
        <v>5.4508023741990135</v>
      </c>
      <c r="O210">
        <f>LN(H210)</f>
        <v>4.5220059447273222</v>
      </c>
      <c r="P210">
        <f>STANDARDIZE(L210,L$242,L$243)</f>
        <v>1.3196709875978931</v>
      </c>
      <c r="Q210">
        <f>STANDARDIZE(N210,N$242,N$243)</f>
        <v>1.256992495621156</v>
      </c>
      <c r="R210">
        <f>STANDARDIZE(O210,O$242,O$243)</f>
        <v>1.1001266802552034</v>
      </c>
      <c r="S210">
        <f>(E210-E$242)/E$243</f>
        <v>1.4976417490743084</v>
      </c>
      <c r="T210">
        <f>(G210-G$242)/G$243</f>
        <v>1.2737491938235836</v>
      </c>
    </row>
    <row r="211" spans="1:20" x14ac:dyDescent="0.25">
      <c r="A211" s="17">
        <v>41440</v>
      </c>
      <c r="B211">
        <v>2013</v>
      </c>
      <c r="C211">
        <v>6</v>
      </c>
      <c r="D211">
        <v>362.59999999999997</v>
      </c>
      <c r="E211">
        <v>362.59999999999997</v>
      </c>
      <c r="F211">
        <v>361.5</v>
      </c>
      <c r="G211">
        <v>95.77</v>
      </c>
      <c r="H211">
        <v>94.51</v>
      </c>
      <c r="I211" s="19">
        <v>1606.28</v>
      </c>
      <c r="J211" s="15">
        <v>1630.74</v>
      </c>
      <c r="K211" s="20">
        <v>233.50399999999999</v>
      </c>
      <c r="L211">
        <f>LN(E211)</f>
        <v>5.8933002983207503</v>
      </c>
      <c r="M211">
        <f>LN(G211)</f>
        <v>4.5619494835335281</v>
      </c>
      <c r="N211">
        <f t="shared" si="3"/>
        <v>5.4531992075832099</v>
      </c>
      <c r="O211">
        <f>LN(H211)</f>
        <v>4.5487056490069646</v>
      </c>
      <c r="P211">
        <f>STANDARDIZE(L211,L$242,L$243)</f>
        <v>1.3266835155633625</v>
      </c>
      <c r="Q211">
        <f>STANDARDIZE(N211,N$242,N$243)</f>
        <v>1.2746006718258409</v>
      </c>
      <c r="R211">
        <f>STANDARDIZE(O211,O$242,O$243)</f>
        <v>1.141848339369093</v>
      </c>
      <c r="S211">
        <f>(E211-E$242)/E$243</f>
        <v>1.5095674466424494</v>
      </c>
      <c r="T211">
        <f>(G211-G$242)/G$243</f>
        <v>1.3141470832393229</v>
      </c>
    </row>
    <row r="212" spans="1:20" x14ac:dyDescent="0.25">
      <c r="A212" s="17">
        <v>41470</v>
      </c>
      <c r="B212">
        <v>2013</v>
      </c>
      <c r="C212">
        <v>7</v>
      </c>
      <c r="D212">
        <v>359.1</v>
      </c>
      <c r="E212">
        <v>359.1</v>
      </c>
      <c r="F212">
        <v>362.59999999999997</v>
      </c>
      <c r="G212">
        <v>104.67</v>
      </c>
      <c r="H212">
        <v>95.77</v>
      </c>
      <c r="I212" s="19">
        <v>1685.73</v>
      </c>
      <c r="J212" s="15">
        <v>1606.28</v>
      </c>
      <c r="K212" s="20">
        <v>233.596</v>
      </c>
      <c r="L212">
        <f>LN(E212)</f>
        <v>5.8836009012320369</v>
      </c>
      <c r="M212">
        <f>LN(G212)</f>
        <v>4.6508125438667927</v>
      </c>
      <c r="N212">
        <f t="shared" si="3"/>
        <v>5.4535931275197953</v>
      </c>
      <c r="O212">
        <f>LN(H212)</f>
        <v>4.5619494835335281</v>
      </c>
      <c r="P212">
        <f>STANDARDIZE(L212,L$242,L$243)</f>
        <v>1.3042965681925796</v>
      </c>
      <c r="Q212">
        <f>STANDARDIZE(N212,N$242,N$243)</f>
        <v>1.2774945783024731</v>
      </c>
      <c r="R212">
        <f>STANDARDIZE(O212,O$242,O$243)</f>
        <v>1.1625435030192517</v>
      </c>
      <c r="S212">
        <f>(E212-E$242)/E$243</f>
        <v>1.471622045289273</v>
      </c>
      <c r="T212">
        <f>(G212-G$242)/G$243</f>
        <v>1.5994972545092294</v>
      </c>
    </row>
    <row r="213" spans="1:20" x14ac:dyDescent="0.25">
      <c r="A213" s="17">
        <v>41501</v>
      </c>
      <c r="B213">
        <v>2013</v>
      </c>
      <c r="C213">
        <v>8</v>
      </c>
      <c r="D213">
        <v>357.4</v>
      </c>
      <c r="E213">
        <v>357.4</v>
      </c>
      <c r="F213">
        <v>359.1</v>
      </c>
      <c r="G213">
        <v>106.57</v>
      </c>
      <c r="H213">
        <v>104.67</v>
      </c>
      <c r="I213" s="19">
        <v>1632.97</v>
      </c>
      <c r="J213" s="15">
        <v>1685.73</v>
      </c>
      <c r="K213" s="20">
        <v>233.87700000000001</v>
      </c>
      <c r="L213">
        <f>LN(E213)</f>
        <v>5.878855602725328</v>
      </c>
      <c r="M213">
        <f>LN(G213)</f>
        <v>4.668802046232865</v>
      </c>
      <c r="N213">
        <f t="shared" si="3"/>
        <v>5.4547953361343859</v>
      </c>
      <c r="O213">
        <f>LN(H213)</f>
        <v>4.6508125438667927</v>
      </c>
      <c r="P213">
        <f>STANDARDIZE(L213,L$242,L$243)</f>
        <v>1.293344057747166</v>
      </c>
      <c r="Q213">
        <f>STANDARDIZE(N213,N$242,N$243)</f>
        <v>1.2863265235098784</v>
      </c>
      <c r="R213">
        <f>STANDARDIZE(O213,O$242,O$243)</f>
        <v>1.3014032548805596</v>
      </c>
      <c r="S213">
        <f>(E213-E$242)/E$243</f>
        <v>1.453191421774872</v>
      </c>
      <c r="T213">
        <f>(G213-G$242)/G$243</f>
        <v>1.6604147068028046</v>
      </c>
    </row>
    <row r="214" spans="1:20" x14ac:dyDescent="0.25">
      <c r="A214" s="17">
        <v>41532</v>
      </c>
      <c r="B214">
        <v>2013</v>
      </c>
      <c r="C214">
        <v>9</v>
      </c>
      <c r="D214">
        <v>353.2</v>
      </c>
      <c r="E214">
        <v>353.2</v>
      </c>
      <c r="F214">
        <v>357.4</v>
      </c>
      <c r="G214">
        <v>106.29</v>
      </c>
      <c r="H214">
        <v>106.57</v>
      </c>
      <c r="I214" s="19">
        <v>1681.55</v>
      </c>
      <c r="J214" s="15">
        <v>1632.97</v>
      </c>
      <c r="K214" s="20">
        <v>234.149</v>
      </c>
      <c r="L214">
        <f>LN(E214)</f>
        <v>5.8670344687298046</v>
      </c>
      <c r="M214">
        <f>LN(G214)</f>
        <v>4.6661712075454904</v>
      </c>
      <c r="N214">
        <f t="shared" si="3"/>
        <v>5.4559576648538286</v>
      </c>
      <c r="O214">
        <f>LN(H214)</f>
        <v>4.668802046232865</v>
      </c>
      <c r="P214">
        <f>STANDARDIZE(L214,L$242,L$243)</f>
        <v>1.2660599799637438</v>
      </c>
      <c r="Q214">
        <f>STANDARDIZE(N214,N$242,N$243)</f>
        <v>1.2948654937339492</v>
      </c>
      <c r="R214">
        <f>STANDARDIZE(O214,O$242,O$243)</f>
        <v>1.3295141237308203</v>
      </c>
      <c r="S214">
        <f>(E214-E$242)/E$243</f>
        <v>1.4076569401510599</v>
      </c>
      <c r="T214">
        <f>(G214-G$242)/G$243</f>
        <v>1.6514373980437518</v>
      </c>
    </row>
    <row r="215" spans="1:20" x14ac:dyDescent="0.25">
      <c r="A215" s="17">
        <v>41562</v>
      </c>
      <c r="B215">
        <v>2013</v>
      </c>
      <c r="C215">
        <v>10</v>
      </c>
      <c r="D215">
        <v>334.4</v>
      </c>
      <c r="E215">
        <v>334.4</v>
      </c>
      <c r="F215">
        <v>353.2</v>
      </c>
      <c r="G215">
        <v>100.54</v>
      </c>
      <c r="H215">
        <v>106.29</v>
      </c>
      <c r="I215" s="19">
        <v>1756.54</v>
      </c>
      <c r="J215" s="15">
        <v>1681.55</v>
      </c>
      <c r="K215" s="20">
        <v>233.54599999999999</v>
      </c>
      <c r="L215">
        <f>LN(E215)</f>
        <v>5.8123378812105466</v>
      </c>
      <c r="M215">
        <f>LN(G215)</f>
        <v>4.6105556582644294</v>
      </c>
      <c r="N215">
        <f t="shared" si="3"/>
        <v>5.4533790598479062</v>
      </c>
      <c r="O215">
        <f>LN(H215)</f>
        <v>4.6661712075454904</v>
      </c>
      <c r="P215">
        <f>STANDARDIZE(L215,L$242,L$243)</f>
        <v>1.1398160892398634</v>
      </c>
      <c r="Q215">
        <f>STANDARDIZE(N215,N$242,N$243)</f>
        <v>1.2759219444635073</v>
      </c>
      <c r="R215">
        <f>STANDARDIZE(O215,O$242,O$243)</f>
        <v>1.3254031061049825</v>
      </c>
      <c r="S215">
        <f>(E215-E$242)/E$243</f>
        <v>1.2038359271682804</v>
      </c>
      <c r="T215">
        <f>(G215-G$242)/G$243</f>
        <v>1.4670819503131944</v>
      </c>
    </row>
    <row r="216" spans="1:20" x14ac:dyDescent="0.25">
      <c r="A216" s="17">
        <v>41593</v>
      </c>
      <c r="B216">
        <v>2013</v>
      </c>
      <c r="C216">
        <v>11</v>
      </c>
      <c r="D216">
        <v>324.3</v>
      </c>
      <c r="E216">
        <v>324.3</v>
      </c>
      <c r="F216">
        <v>334.4</v>
      </c>
      <c r="G216">
        <v>93.86</v>
      </c>
      <c r="H216">
        <v>100.54</v>
      </c>
      <c r="I216" s="19">
        <v>1805.81</v>
      </c>
      <c r="J216" s="15">
        <v>1756.54</v>
      </c>
      <c r="K216" s="20">
        <v>233.06899999999999</v>
      </c>
      <c r="L216">
        <f>LN(E216)</f>
        <v>5.7816690133132722</v>
      </c>
      <c r="M216">
        <f>LN(G216)</f>
        <v>4.5418043103662713</v>
      </c>
      <c r="N216">
        <f t="shared" si="3"/>
        <v>5.4513345470647492</v>
      </c>
      <c r="O216">
        <f>LN(H216)</f>
        <v>4.6105556582644294</v>
      </c>
      <c r="P216">
        <f>STANDARDIZE(L216,L$242,L$243)</f>
        <v>1.0690300058103364</v>
      </c>
      <c r="Q216">
        <f>STANDARDIZE(N216,N$242,N$243)</f>
        <v>1.2609020679981982</v>
      </c>
      <c r="R216">
        <f>STANDARDIZE(O216,O$242,O$243)</f>
        <v>1.2384967881835007</v>
      </c>
      <c r="S216">
        <f>(E216-E$242)/E$243</f>
        <v>1.0943363404062556</v>
      </c>
      <c r="T216">
        <f>(G216-G$242)/G$243</f>
        <v>1.2529090127757814</v>
      </c>
    </row>
    <row r="217" spans="1:20" x14ac:dyDescent="0.25">
      <c r="A217" s="17">
        <v>41623</v>
      </c>
      <c r="B217">
        <v>2013</v>
      </c>
      <c r="C217">
        <v>12</v>
      </c>
      <c r="D217">
        <v>327.59999999999997</v>
      </c>
      <c r="E217">
        <v>327.59999999999997</v>
      </c>
      <c r="F217">
        <v>324.3</v>
      </c>
      <c r="G217">
        <v>97.63</v>
      </c>
      <c r="H217">
        <v>93.86</v>
      </c>
      <c r="I217" s="19">
        <v>1848.36</v>
      </c>
      <c r="J217" s="15">
        <v>1805.81</v>
      </c>
      <c r="K217" s="20">
        <v>233.04900000000001</v>
      </c>
      <c r="L217">
        <f>LN(E217)</f>
        <v>5.7917933519789147</v>
      </c>
      <c r="M217">
        <f>LN(G217)</f>
        <v>4.5811848232375798</v>
      </c>
      <c r="N217">
        <f t="shared" si="3"/>
        <v>5.4512487318848493</v>
      </c>
      <c r="O217">
        <f>LN(H217)</f>
        <v>4.5418043103662713</v>
      </c>
      <c r="P217">
        <f>STANDARDIZE(L217,L$242,L$243)</f>
        <v>1.0923977507122811</v>
      </c>
      <c r="Q217">
        <f>STANDARDIZE(N217,N$242,N$243)</f>
        <v>1.2602716325166674</v>
      </c>
      <c r="R217">
        <f>STANDARDIZE(O217,O$242,O$243)</f>
        <v>1.1310641263613084</v>
      </c>
      <c r="S217">
        <f>(E217-E$242)/E$243</f>
        <v>1.1301134331106792</v>
      </c>
      <c r="T217">
        <f>(G217-G$242)/G$243</f>
        <v>1.3737820628530337</v>
      </c>
    </row>
    <row r="218" spans="1:20" x14ac:dyDescent="0.25">
      <c r="A218" s="17">
        <v>41654</v>
      </c>
      <c r="B218">
        <v>2014</v>
      </c>
      <c r="C218">
        <v>1</v>
      </c>
      <c r="E218">
        <v>331.3</v>
      </c>
      <c r="F218">
        <v>327.59999999999997</v>
      </c>
      <c r="G218">
        <v>94.62</v>
      </c>
      <c r="H218">
        <v>97.63</v>
      </c>
      <c r="I218" s="19">
        <v>1782.59</v>
      </c>
      <c r="J218" s="15">
        <v>1848.36</v>
      </c>
      <c r="K218" s="20">
        <v>233.916</v>
      </c>
      <c r="L218">
        <f>LN(E218)</f>
        <v>5.80302430930585</v>
      </c>
      <c r="M218">
        <f>LN(G218)</f>
        <v>4.5498688702030021</v>
      </c>
      <c r="N218">
        <f t="shared" si="3"/>
        <v>5.4549620765520084</v>
      </c>
      <c r="O218">
        <f>LN(H218)</f>
        <v>4.5811848232375798</v>
      </c>
      <c r="P218">
        <f>STANDARDIZE(L218,L$242,L$243)</f>
        <v>1.1183196557855544</v>
      </c>
      <c r="Q218">
        <f>STANDARDIZE(N218,N$242,N$243)</f>
        <v>1.2875514708396749</v>
      </c>
      <c r="R218">
        <f>STANDARDIZE(O218,O$242,O$243)</f>
        <v>1.1926011500129003</v>
      </c>
      <c r="S218">
        <f>(E218-E$242)/E$243</f>
        <v>1.1702271431126097</v>
      </c>
      <c r="T218">
        <f>(G218-G$242)/G$243</f>
        <v>1.2772759936932117</v>
      </c>
    </row>
    <row r="219" spans="1:20" x14ac:dyDescent="0.25">
      <c r="A219" s="17">
        <v>41685</v>
      </c>
      <c r="B219">
        <v>2014</v>
      </c>
      <c r="C219">
        <v>2</v>
      </c>
      <c r="E219">
        <v>335.59999999999997</v>
      </c>
      <c r="F219">
        <v>331.3</v>
      </c>
      <c r="G219">
        <v>100.82</v>
      </c>
      <c r="H219">
        <v>94.62</v>
      </c>
      <c r="I219" s="19">
        <v>1859.45</v>
      </c>
      <c r="J219" s="15">
        <v>1782.59</v>
      </c>
      <c r="K219" s="20">
        <v>234.78100000000001</v>
      </c>
      <c r="L219">
        <f>LN(E219)</f>
        <v>5.8159199745930508</v>
      </c>
      <c r="M219">
        <f>LN(G219)</f>
        <v>4.6133367486544845</v>
      </c>
      <c r="N219">
        <f t="shared" si="3"/>
        <v>5.45865316474789</v>
      </c>
      <c r="O219">
        <f>LN(H219)</f>
        <v>4.5498688702030021</v>
      </c>
      <c r="P219">
        <f>STANDARDIZE(L219,L$242,L$243)</f>
        <v>1.14808383364685</v>
      </c>
      <c r="Q219">
        <f>STANDARDIZE(N219,N$242,N$243)</f>
        <v>1.3146678034845101</v>
      </c>
      <c r="R219">
        <f>STANDARDIZE(O219,O$242,O$243)</f>
        <v>1.1436660193593591</v>
      </c>
      <c r="S219">
        <f>(E219-E$242)/E$243</f>
        <v>1.216845779060798</v>
      </c>
      <c r="T219">
        <f>(G219-G$242)/G$243</f>
        <v>1.4760592590722472</v>
      </c>
    </row>
    <row r="220" spans="1:20" x14ac:dyDescent="0.25">
      <c r="A220" s="17">
        <v>41713</v>
      </c>
      <c r="B220">
        <v>2014</v>
      </c>
      <c r="C220">
        <v>3</v>
      </c>
      <c r="E220">
        <v>353.3</v>
      </c>
      <c r="F220">
        <v>335.59999999999997</v>
      </c>
      <c r="G220">
        <v>100.8</v>
      </c>
      <c r="H220">
        <v>100.82</v>
      </c>
      <c r="I220" s="19">
        <v>1872.34</v>
      </c>
      <c r="J220" s="15">
        <v>1859.45</v>
      </c>
      <c r="K220" s="20">
        <v>236.29300000000001</v>
      </c>
      <c r="L220">
        <f>LN(E220)</f>
        <v>5.8673175543650995</v>
      </c>
      <c r="M220">
        <f>LN(G220)</f>
        <v>4.6131383556372683</v>
      </c>
      <c r="N220">
        <f t="shared" si="3"/>
        <v>5.4650725603939465</v>
      </c>
      <c r="O220">
        <f>LN(H220)</f>
        <v>4.6133367486544845</v>
      </c>
      <c r="P220">
        <f>STANDARDIZE(L220,L$242,L$243)</f>
        <v>1.266713363175175</v>
      </c>
      <c r="Q220">
        <f>STANDARDIZE(N220,N$242,N$243)</f>
        <v>1.3618274643973807</v>
      </c>
      <c r="R220">
        <f>STANDARDIZE(O220,O$242,O$243)</f>
        <v>1.2428425930659641</v>
      </c>
      <c r="S220">
        <f>(E220-E$242)/E$243</f>
        <v>1.4087410944754366</v>
      </c>
      <c r="T220">
        <f>(G220-G$242)/G$243</f>
        <v>1.475418022732315</v>
      </c>
    </row>
    <row r="221" spans="1:20" x14ac:dyDescent="0.25">
      <c r="A221" s="17">
        <v>41744</v>
      </c>
      <c r="B221">
        <v>2014</v>
      </c>
      <c r="C221">
        <v>4</v>
      </c>
      <c r="E221">
        <v>366.1</v>
      </c>
      <c r="F221">
        <v>353.3</v>
      </c>
      <c r="G221">
        <v>102.07</v>
      </c>
      <c r="H221">
        <v>100.8</v>
      </c>
      <c r="I221" s="19">
        <v>1883.95</v>
      </c>
      <c r="J221" s="15">
        <v>1872.34</v>
      </c>
      <c r="K221" s="20">
        <v>237.072</v>
      </c>
      <c r="L221">
        <f>LN(E221)</f>
        <v>5.9029065201261908</v>
      </c>
      <c r="M221">
        <f>LN(G221)</f>
        <v>4.6256588524154072</v>
      </c>
      <c r="N221">
        <f t="shared" si="3"/>
        <v>5.4683638924663791</v>
      </c>
      <c r="O221">
        <f>LN(H221)</f>
        <v>4.6131383556372683</v>
      </c>
      <c r="P221">
        <f>STANDARDIZE(L221,L$242,L$243)</f>
        <v>1.3488554072823551</v>
      </c>
      <c r="Q221">
        <f>STANDARDIZE(N221,N$242,N$243)</f>
        <v>1.3860070154089978</v>
      </c>
      <c r="R221">
        <f>STANDARDIZE(O221,O$242,O$243)</f>
        <v>1.2425325789269241</v>
      </c>
      <c r="S221">
        <f>(E221-E$242)/E$243</f>
        <v>1.5475128479956268</v>
      </c>
      <c r="T221">
        <f>(G221-G$242)/G$243</f>
        <v>1.5161365303180205</v>
      </c>
    </row>
    <row r="222" spans="1:20" x14ac:dyDescent="0.25">
      <c r="A222" s="17">
        <v>41774</v>
      </c>
      <c r="B222">
        <v>2014</v>
      </c>
      <c r="C222">
        <v>5</v>
      </c>
      <c r="E222">
        <v>367.3</v>
      </c>
      <c r="F222">
        <v>366.1</v>
      </c>
      <c r="G222">
        <v>102.18</v>
      </c>
      <c r="H222">
        <v>102.07</v>
      </c>
      <c r="I222" s="19">
        <v>1923.57</v>
      </c>
      <c r="J222" s="15">
        <v>1883.95</v>
      </c>
      <c r="K222" s="20">
        <v>237.9</v>
      </c>
      <c r="L222">
        <f>LN(E222)</f>
        <v>5.9061789528256217</v>
      </c>
      <c r="M222">
        <f>LN(G222)</f>
        <v>4.626735963902652</v>
      </c>
      <c r="N222">
        <f t="shared" si="3"/>
        <v>5.4718504173089118</v>
      </c>
      <c r="O222">
        <f>LN(H222)</f>
        <v>4.6256588524154072</v>
      </c>
      <c r="P222">
        <f>STANDARDIZE(L222,L$242,L$243)</f>
        <v>1.3564084312431779</v>
      </c>
      <c r="Q222">
        <f>STANDARDIZE(N222,N$242,N$243)</f>
        <v>1.4116205370555637</v>
      </c>
      <c r="R222">
        <f>STANDARDIZE(O222,O$242,O$243)</f>
        <v>1.2620974360145869</v>
      </c>
      <c r="S222">
        <f>(E222-E$242)/E$243</f>
        <v>1.5605226998881445</v>
      </c>
      <c r="T222">
        <f>(G222-G$242)/G$243</f>
        <v>1.519663330187649</v>
      </c>
    </row>
    <row r="223" spans="1:20" x14ac:dyDescent="0.25">
      <c r="A223" s="17">
        <v>41805</v>
      </c>
      <c r="B223">
        <v>2014</v>
      </c>
      <c r="C223">
        <v>6</v>
      </c>
      <c r="E223">
        <v>369.20000000000005</v>
      </c>
      <c r="F223">
        <v>367.3</v>
      </c>
      <c r="G223">
        <v>105.79</v>
      </c>
      <c r="H223">
        <v>102.18</v>
      </c>
      <c r="I223" s="19">
        <v>1960.23</v>
      </c>
      <c r="J223" s="15">
        <v>1923.57</v>
      </c>
      <c r="K223" s="20">
        <v>238.34299999999999</v>
      </c>
      <c r="L223">
        <f>LN(E223)</f>
        <v>5.9113385026286975</v>
      </c>
      <c r="M223">
        <f>LN(G223)</f>
        <v>4.6614559969986828</v>
      </c>
      <c r="N223">
        <f t="shared" si="3"/>
        <v>5.4737108126439455</v>
      </c>
      <c r="O223">
        <f>LN(H223)</f>
        <v>4.626735963902652</v>
      </c>
      <c r="P223">
        <f>STANDARDIZE(L223,L$242,L$243)</f>
        <v>1.3683170652378416</v>
      </c>
      <c r="Q223">
        <f>STANDARDIZE(N223,N$242,N$243)</f>
        <v>1.425287806998331</v>
      </c>
      <c r="R223">
        <f>STANDARDIZE(O223,O$242,O$243)</f>
        <v>1.2637805587124193</v>
      </c>
      <c r="S223">
        <f>(E223-E$242)/E$243</f>
        <v>1.5811216320512982</v>
      </c>
      <c r="T223">
        <f>(G223-G$242)/G$243</f>
        <v>1.6354064895454425</v>
      </c>
    </row>
    <row r="224" spans="1:20" x14ac:dyDescent="0.25">
      <c r="A224" s="17">
        <v>41835</v>
      </c>
      <c r="B224">
        <v>2014</v>
      </c>
      <c r="C224">
        <v>7</v>
      </c>
      <c r="E224">
        <v>361.1</v>
      </c>
      <c r="F224">
        <v>369.20000000000005</v>
      </c>
      <c r="G224">
        <v>103.59</v>
      </c>
      <c r="H224">
        <v>105.79</v>
      </c>
      <c r="I224" s="19">
        <v>1930.67</v>
      </c>
      <c r="J224" s="15">
        <v>1960.23</v>
      </c>
      <c r="K224" s="20">
        <v>238.25</v>
      </c>
      <c r="L224">
        <f>LN(E224)</f>
        <v>5.8891549282834124</v>
      </c>
      <c r="M224">
        <f>LN(G224)</f>
        <v>4.640440800070011</v>
      </c>
      <c r="N224">
        <f t="shared" si="3"/>
        <v>5.4733205425343119</v>
      </c>
      <c r="O224">
        <f>LN(H224)</f>
        <v>4.6614559969986828</v>
      </c>
      <c r="P224">
        <f>STANDARDIZE(L224,L$242,L$243)</f>
        <v>1.3171156857271871</v>
      </c>
      <c r="Q224">
        <f>STANDARDIZE(N224,N$242,N$243)</f>
        <v>1.4224207137313722</v>
      </c>
      <c r="R224">
        <f>STANDARDIZE(O224,O$242,O$243)</f>
        <v>1.3180349942703462</v>
      </c>
      <c r="S224">
        <f>(E224-E$242)/E$243</f>
        <v>1.4933051317768027</v>
      </c>
      <c r="T224">
        <f>(G224-G$242)/G$243</f>
        <v>1.5648704921528813</v>
      </c>
    </row>
    <row r="225" spans="1:20" x14ac:dyDescent="0.25">
      <c r="A225" s="17">
        <v>41866</v>
      </c>
      <c r="B225">
        <v>2014</v>
      </c>
      <c r="C225">
        <v>8</v>
      </c>
      <c r="E225">
        <v>348.7</v>
      </c>
      <c r="F225">
        <v>361.1</v>
      </c>
      <c r="G225">
        <v>96.54</v>
      </c>
      <c r="H225">
        <v>103.59</v>
      </c>
      <c r="I225" s="19">
        <v>2003.37</v>
      </c>
      <c r="J225" s="15">
        <v>1930.67</v>
      </c>
      <c r="K225" s="20">
        <v>237.852</v>
      </c>
      <c r="L225">
        <f>LN(E225)</f>
        <v>5.8542119536816051</v>
      </c>
      <c r="M225">
        <f>LN(G225)</f>
        <v>4.5699574302323471</v>
      </c>
      <c r="N225">
        <f t="shared" si="3"/>
        <v>5.4716486315038591</v>
      </c>
      <c r="O225">
        <f>LN(H225)</f>
        <v>4.640440800070011</v>
      </c>
      <c r="P225">
        <f>STANDARDIZE(L225,L$242,L$243)</f>
        <v>1.2364646384265725</v>
      </c>
      <c r="Q225">
        <f>STANDARDIZE(N225,N$242,N$243)</f>
        <v>1.4101381311301457</v>
      </c>
      <c r="R225">
        <f>STANDARDIZE(O225,O$242,O$243)</f>
        <v>1.2851960956336363</v>
      </c>
      <c r="S225">
        <f>(E225-E$242)/E$243</f>
        <v>1.3588699955541179</v>
      </c>
      <c r="T225">
        <f>(G225-G$242)/G$243</f>
        <v>1.3388346823267196</v>
      </c>
    </row>
    <row r="226" spans="1:20" x14ac:dyDescent="0.25">
      <c r="A226" s="17">
        <v>41897</v>
      </c>
      <c r="B226">
        <v>2014</v>
      </c>
      <c r="C226">
        <v>9</v>
      </c>
      <c r="E226">
        <v>340.6</v>
      </c>
      <c r="F226">
        <v>348.7</v>
      </c>
      <c r="G226">
        <v>93.21</v>
      </c>
      <c r="H226">
        <v>96.54</v>
      </c>
      <c r="I226" s="19">
        <v>1972.29</v>
      </c>
      <c r="J226" s="15">
        <v>2003.37</v>
      </c>
      <c r="K226" s="20">
        <v>238.03100000000001</v>
      </c>
      <c r="L226">
        <f>LN(E226)</f>
        <v>5.8307087682285879</v>
      </c>
      <c r="M226">
        <f>LN(G226)</f>
        <v>4.5348550120730655</v>
      </c>
      <c r="N226">
        <f t="shared" si="3"/>
        <v>5.4724009172902468</v>
      </c>
      <c r="O226">
        <f>LN(H226)</f>
        <v>4.5699574302323471</v>
      </c>
      <c r="P226">
        <f>STANDARDIZE(L226,L$242,L$243)</f>
        <v>1.1822174959526639</v>
      </c>
      <c r="Q226">
        <f>STANDARDIZE(N226,N$242,N$243)</f>
        <v>1.4156647483620051</v>
      </c>
      <c r="R226">
        <f>STANDARDIZE(O226,O$242,O$243)</f>
        <v>1.1750569308411869</v>
      </c>
      <c r="S226">
        <f>(E226-E$242)/E$243</f>
        <v>1.2710534952796231</v>
      </c>
      <c r="T226">
        <f>(G226-G$242)/G$243</f>
        <v>1.2320688317279791</v>
      </c>
    </row>
    <row r="227" spans="1:20" x14ac:dyDescent="0.25">
      <c r="A227" s="17">
        <v>41927</v>
      </c>
      <c r="B227">
        <v>2014</v>
      </c>
      <c r="C227">
        <v>10</v>
      </c>
      <c r="E227">
        <v>317.09999999999997</v>
      </c>
      <c r="F227">
        <v>340.6</v>
      </c>
      <c r="G227">
        <v>84.4</v>
      </c>
      <c r="H227">
        <v>93.21</v>
      </c>
      <c r="I227" s="19">
        <v>2018.05</v>
      </c>
      <c r="J227" s="15">
        <v>1972.29</v>
      </c>
      <c r="K227" s="20">
        <v>237.43299999999999</v>
      </c>
      <c r="L227">
        <f>LN(E227)</f>
        <v>5.7592171815443018</v>
      </c>
      <c r="M227">
        <f>LN(G227)</f>
        <v>4.4355674016019115</v>
      </c>
      <c r="N227">
        <f t="shared" si="3"/>
        <v>5.4698854784123627</v>
      </c>
      <c r="O227">
        <f>LN(H227)</f>
        <v>4.5348550120730655</v>
      </c>
      <c r="P227">
        <f>STANDARDIZE(L227,L$242,L$243)</f>
        <v>1.0172094677302437</v>
      </c>
      <c r="Q227">
        <f>STANDARDIZE(N227,N$242,N$243)</f>
        <v>1.3971852448279085</v>
      </c>
      <c r="R227">
        <f>STANDARDIZE(O227,O$242,O$243)</f>
        <v>1.1202049703409576</v>
      </c>
      <c r="S227">
        <f>(E227-E$242)/E$243</f>
        <v>1.0162772290511481</v>
      </c>
      <c r="T227">
        <f>(G227-G$242)/G$243</f>
        <v>0.94960422398776889</v>
      </c>
    </row>
    <row r="228" spans="1:20" x14ac:dyDescent="0.25">
      <c r="A228" s="17">
        <v>41958</v>
      </c>
      <c r="B228">
        <v>2014</v>
      </c>
      <c r="C228">
        <v>11</v>
      </c>
      <c r="E228">
        <v>291.2</v>
      </c>
      <c r="F228">
        <v>317.09999999999997</v>
      </c>
      <c r="G228">
        <v>75.790000000000006</v>
      </c>
      <c r="H228">
        <v>84.4</v>
      </c>
      <c r="I228" s="19">
        <v>2067.56</v>
      </c>
      <c r="J228" s="15">
        <v>2018.05</v>
      </c>
      <c r="K228" s="20">
        <v>236.15100000000001</v>
      </c>
      <c r="L228">
        <f>LN(E228)</f>
        <v>5.6740103163225308</v>
      </c>
      <c r="M228">
        <f>LN(G228)</f>
        <v>4.3279663578239376</v>
      </c>
      <c r="N228">
        <f t="shared" si="3"/>
        <v>5.464471430929815</v>
      </c>
      <c r="O228">
        <f>LN(H228)</f>
        <v>4.4355674016019115</v>
      </c>
      <c r="P228">
        <f>STANDARDIZE(L228,L$242,L$243)</f>
        <v>0.8205455318275825</v>
      </c>
      <c r="Q228">
        <f>STANDARDIZE(N228,N$242,N$243)</f>
        <v>1.3574113069806633</v>
      </c>
      <c r="R228">
        <f>STANDARDIZE(O228,O$242,O$243)</f>
        <v>0.96505554265727389</v>
      </c>
      <c r="S228">
        <f>(E228-E$242)/E$243</f>
        <v>0.73548125903763861</v>
      </c>
      <c r="T228">
        <f>(G228-G$242)/G$243</f>
        <v>0.67355197964688196</v>
      </c>
    </row>
    <row r="229" spans="1:20" x14ac:dyDescent="0.25">
      <c r="A229" s="17">
        <v>41988</v>
      </c>
      <c r="B229">
        <v>2014</v>
      </c>
      <c r="C229">
        <v>12</v>
      </c>
      <c r="E229">
        <v>254.3</v>
      </c>
      <c r="F229">
        <v>291.2</v>
      </c>
      <c r="G229">
        <v>59.29</v>
      </c>
      <c r="H229">
        <v>75.790000000000006</v>
      </c>
      <c r="I229" s="19">
        <v>2058.9</v>
      </c>
      <c r="J229" s="15">
        <v>2067.56</v>
      </c>
      <c r="K229" s="20">
        <v>234.81200000000001</v>
      </c>
      <c r="L229">
        <f>LN(E229)</f>
        <v>5.5385146724280743</v>
      </c>
      <c r="M229">
        <f>LN(G229)</f>
        <v>4.0824406577192764</v>
      </c>
      <c r="N229">
        <f t="shared" si="3"/>
        <v>5.45878519397339</v>
      </c>
      <c r="O229">
        <f>LN(H229)</f>
        <v>4.3279663578239376</v>
      </c>
      <c r="P229">
        <f>STANDARDIZE(L229,L$242,L$243)</f>
        <v>0.50781126380124675</v>
      </c>
      <c r="Q229">
        <f>STANDARDIZE(N229,N$242,N$243)</f>
        <v>1.3156377473621703</v>
      </c>
      <c r="R229">
        <f>STANDARDIZE(O229,O$242,O$243)</f>
        <v>0.79691532575508717</v>
      </c>
      <c r="S229">
        <f>(E229-E$242)/E$243</f>
        <v>0.33542831334271556</v>
      </c>
      <c r="T229">
        <f>(G229-G$242)/G$243</f>
        <v>0.14453199920267351</v>
      </c>
    </row>
    <row r="230" spans="1:20" x14ac:dyDescent="0.25">
      <c r="A230" s="17">
        <v>42019</v>
      </c>
      <c r="B230">
        <v>2015</v>
      </c>
      <c r="C230">
        <v>1</v>
      </c>
      <c r="E230">
        <v>211.60000000000002</v>
      </c>
      <c r="F230">
        <v>254.3</v>
      </c>
      <c r="G230">
        <v>47.22</v>
      </c>
      <c r="H230">
        <v>59.29</v>
      </c>
      <c r="I230" s="19">
        <v>1994.99</v>
      </c>
      <c r="J230" s="15">
        <v>2058.9</v>
      </c>
      <c r="K230" s="20">
        <v>233.70699999999999</v>
      </c>
      <c r="L230">
        <f>LN(E230)</f>
        <v>5.3546976999841442</v>
      </c>
      <c r="M230">
        <f>LN(G230)</f>
        <v>3.8548175316573667</v>
      </c>
      <c r="N230">
        <f t="shared" si="3"/>
        <v>5.4540681940273403</v>
      </c>
      <c r="O230">
        <f>LN(H230)</f>
        <v>4.0824406577192764</v>
      </c>
      <c r="P230">
        <f>STANDARDIZE(L230,L$242,L$243)</f>
        <v>8.3547688413924154E-2</v>
      </c>
      <c r="Q230">
        <f>STANDARDIZE(N230,N$242,N$243)</f>
        <v>1.2809846226371995</v>
      </c>
      <c r="R230">
        <f>STANDARDIZE(O230,O$242,O$243)</f>
        <v>0.4132504186019319</v>
      </c>
      <c r="S230">
        <f>(E230-E$242)/E$243</f>
        <v>-0.12750558316604382</v>
      </c>
      <c r="T230">
        <f>(G230-G$242)/G$243</f>
        <v>-0.242454131946514</v>
      </c>
    </row>
    <row r="231" spans="1:20" x14ac:dyDescent="0.25">
      <c r="A231" s="17">
        <v>42050</v>
      </c>
      <c r="B231">
        <v>2015</v>
      </c>
      <c r="C231">
        <v>2</v>
      </c>
      <c r="E231">
        <v>221.60000000000002</v>
      </c>
      <c r="F231">
        <v>211.60000000000002</v>
      </c>
      <c r="G231">
        <v>50.58</v>
      </c>
      <c r="H231">
        <v>47.22</v>
      </c>
      <c r="I231" s="19">
        <v>2104.5</v>
      </c>
      <c r="J231" s="15">
        <v>1994.99</v>
      </c>
      <c r="K231" s="20">
        <v>234.72200000000001</v>
      </c>
      <c r="L231">
        <f>LN(E231)</f>
        <v>5.4008739548731288</v>
      </c>
      <c r="M231">
        <f>LN(G231)</f>
        <v>3.923556241241819</v>
      </c>
      <c r="N231">
        <f t="shared" si="3"/>
        <v>5.4584018351490995</v>
      </c>
      <c r="O231">
        <f>LN(H231)</f>
        <v>3.8548175316573667</v>
      </c>
      <c r="P231">
        <f>STANDARDIZE(L231,L$242,L$243)</f>
        <v>0.19012600235701108</v>
      </c>
      <c r="Q231">
        <f>STANDARDIZE(N231,N$242,N$243)</f>
        <v>1.3128214273908962</v>
      </c>
      <c r="R231">
        <f>STANDARDIZE(O231,O$242,O$243)</f>
        <v>5.7560543818043174E-2</v>
      </c>
      <c r="S231">
        <f>(E231-E$242)/E$243</f>
        <v>-1.9090150728395233E-2</v>
      </c>
      <c r="T231">
        <f>(G231-G$242)/G$243</f>
        <v>-0.13472642683787525</v>
      </c>
    </row>
    <row r="232" spans="1:20" x14ac:dyDescent="0.25">
      <c r="A232" s="17">
        <v>42078</v>
      </c>
      <c r="B232">
        <v>2015</v>
      </c>
      <c r="C232">
        <v>3</v>
      </c>
      <c r="E232">
        <v>246.4</v>
      </c>
      <c r="F232">
        <v>221.60000000000002</v>
      </c>
      <c r="G232">
        <v>47.82</v>
      </c>
      <c r="H232">
        <v>50.58</v>
      </c>
      <c r="I232" s="19">
        <v>2067.89</v>
      </c>
      <c r="J232" s="15">
        <v>2104.5</v>
      </c>
      <c r="K232" s="20">
        <v>236.119</v>
      </c>
      <c r="L232">
        <f>LN(E232)</f>
        <v>5.5069562316593643</v>
      </c>
      <c r="M232">
        <f>LN(G232)</f>
        <v>3.8674439620301788</v>
      </c>
      <c r="N232">
        <f t="shared" si="3"/>
        <v>5.4643359152288431</v>
      </c>
      <c r="O232">
        <f>LN(H232)</f>
        <v>3.923556241241819</v>
      </c>
      <c r="P232">
        <f>STANDARDIZE(L232,L$242,L$243)</f>
        <v>0.43497197841770563</v>
      </c>
      <c r="Q232">
        <f>STANDARDIZE(N232,N$242,N$243)</f>
        <v>1.3564157499440546</v>
      </c>
      <c r="R232">
        <f>STANDARDIZE(O232,O$242,O$243)</f>
        <v>0.16497345667932256</v>
      </c>
      <c r="S232">
        <f>(E232-E$242)/E$243</f>
        <v>0.24978012171697309</v>
      </c>
      <c r="T232">
        <f>(G232-G$242)/G$243</f>
        <v>-0.22321704174854273</v>
      </c>
    </row>
    <row r="233" spans="1:20" x14ac:dyDescent="0.25">
      <c r="A233" s="17">
        <v>42109</v>
      </c>
      <c r="B233">
        <v>2015</v>
      </c>
      <c r="C233">
        <v>4</v>
      </c>
      <c r="E233">
        <v>246.89999999999998</v>
      </c>
      <c r="F233">
        <v>246.4</v>
      </c>
      <c r="G233">
        <v>54.45</v>
      </c>
      <c r="H233">
        <v>47.82</v>
      </c>
      <c r="I233" s="19">
        <v>2085.5100000000002</v>
      </c>
      <c r="J233" s="15">
        <v>2067.89</v>
      </c>
      <c r="K233" s="20">
        <v>236.59899999999999</v>
      </c>
      <c r="L233">
        <f>LN(E233)</f>
        <v>5.5089833963511339</v>
      </c>
      <c r="M233">
        <f>LN(G233)</f>
        <v>3.9972828493789696</v>
      </c>
      <c r="N233">
        <f t="shared" si="3"/>
        <v>5.4663667249926666</v>
      </c>
      <c r="O233">
        <f>LN(H233)</f>
        <v>3.8674439620301788</v>
      </c>
      <c r="P233">
        <f>STANDARDIZE(L233,L$242,L$243)</f>
        <v>0.43965082895361812</v>
      </c>
      <c r="Q233">
        <f>STANDARDIZE(N233,N$242,N$243)</f>
        <v>1.3713349580940146</v>
      </c>
      <c r="R233">
        <f>STANDARDIZE(O233,O$242,O$243)</f>
        <v>7.7290935522845244E-2</v>
      </c>
      <c r="S233">
        <f>(E233-E$242)/E$243</f>
        <v>0.25520089333885521</v>
      </c>
      <c r="T233">
        <f>(G233-G$242)/G$243</f>
        <v>-1.0647195060960795E-2</v>
      </c>
    </row>
    <row r="234" spans="1:20" x14ac:dyDescent="0.25">
      <c r="A234" s="17">
        <v>42139</v>
      </c>
      <c r="B234">
        <v>2015</v>
      </c>
      <c r="C234">
        <v>5</v>
      </c>
      <c r="E234">
        <v>271.8</v>
      </c>
      <c r="F234">
        <v>246.89999999999998</v>
      </c>
      <c r="G234">
        <v>59.27</v>
      </c>
      <c r="H234">
        <v>54.45</v>
      </c>
      <c r="I234" s="19">
        <v>2107.39</v>
      </c>
      <c r="J234" s="15">
        <v>2085.5100000000002</v>
      </c>
      <c r="K234" s="20">
        <v>237.80500000000001</v>
      </c>
      <c r="L234">
        <f>LN(E234)</f>
        <v>5.6050665017170438</v>
      </c>
      <c r="M234">
        <f>LN(G234)</f>
        <v>4.0821032757997466</v>
      </c>
      <c r="N234">
        <f t="shared" si="3"/>
        <v>5.4714510101079661</v>
      </c>
      <c r="O234">
        <f>LN(H234)</f>
        <v>3.9972828493789696</v>
      </c>
      <c r="P234">
        <f>STANDARDIZE(L234,L$242,L$243)</f>
        <v>0.66141795564967043</v>
      </c>
      <c r="Q234">
        <f>STANDARDIZE(N234,N$242,N$243)</f>
        <v>1.4086863187581873</v>
      </c>
      <c r="R234">
        <f>STANDARDIZE(O234,O$242,O$243)</f>
        <v>0.28018059081476843</v>
      </c>
      <c r="S234">
        <f>(E234-E$242)/E$243</f>
        <v>0.52515532010860055</v>
      </c>
      <c r="T234">
        <f>(G234-G$242)/G$243</f>
        <v>0.14389076286274127</v>
      </c>
    </row>
    <row r="235" spans="1:20" x14ac:dyDescent="0.25">
      <c r="A235" s="17">
        <v>42170</v>
      </c>
      <c r="B235">
        <v>2015</v>
      </c>
      <c r="C235">
        <v>6</v>
      </c>
      <c r="E235">
        <v>280.2</v>
      </c>
      <c r="F235">
        <v>271.8</v>
      </c>
      <c r="G235">
        <v>59.82</v>
      </c>
      <c r="H235">
        <v>59.27</v>
      </c>
      <c r="I235" s="19">
        <v>2063.11</v>
      </c>
      <c r="J235" s="15">
        <v>2107.39</v>
      </c>
      <c r="K235" s="20">
        <v>238.63800000000001</v>
      </c>
      <c r="L235">
        <f>LN(E235)</f>
        <v>5.635503633902907</v>
      </c>
      <c r="M235">
        <f>LN(G235)</f>
        <v>4.0913400532018018</v>
      </c>
      <c r="N235">
        <f t="shared" si="3"/>
        <v>5.4749477593467004</v>
      </c>
      <c r="O235">
        <f>LN(H235)</f>
        <v>4.0821032757997466</v>
      </c>
      <c r="P235">
        <f>STANDARDIZE(L235,L$242,L$243)</f>
        <v>0.73166917540387377</v>
      </c>
      <c r="Q235">
        <f>STANDARDIZE(N235,N$242,N$243)</f>
        <v>1.4343749532478456</v>
      </c>
      <c r="R235">
        <f>STANDARDIZE(O235,O$242,O$243)</f>
        <v>0.41272321675391205</v>
      </c>
      <c r="S235">
        <f>(E235-E$242)/E$243</f>
        <v>0.61622428335622514</v>
      </c>
      <c r="T235">
        <f>(G235-G$242)/G$243</f>
        <v>0.16152476221088144</v>
      </c>
    </row>
    <row r="236" spans="1:20" x14ac:dyDescent="0.25">
      <c r="A236" s="17">
        <v>42200</v>
      </c>
      <c r="B236">
        <v>2015</v>
      </c>
      <c r="C236">
        <v>7</v>
      </c>
      <c r="E236">
        <v>279.39999999999998</v>
      </c>
      <c r="F236">
        <v>280.2</v>
      </c>
      <c r="G236">
        <v>50.9</v>
      </c>
      <c r="H236">
        <v>59.82</v>
      </c>
      <c r="I236" s="19">
        <v>2103.84</v>
      </c>
      <c r="J236" s="15">
        <v>2063.11</v>
      </c>
      <c r="K236" s="20">
        <v>238.654</v>
      </c>
      <c r="L236">
        <f>LN(E236)</f>
        <v>5.6326444468228614</v>
      </c>
      <c r="M236">
        <f>LN(G236)</f>
        <v>3.929862923556477</v>
      </c>
      <c r="N236">
        <f t="shared" si="3"/>
        <v>5.4750148042584357</v>
      </c>
      <c r="O236">
        <f>LN(H236)</f>
        <v>4.0913400532018018</v>
      </c>
      <c r="P236">
        <f>STANDARDIZE(L236,L$242,L$243)</f>
        <v>0.7250699538132156</v>
      </c>
      <c r="Q236">
        <f>STANDARDIZE(N236,N$242,N$243)</f>
        <v>1.4348674942092849</v>
      </c>
      <c r="R236">
        <f>STANDARDIZE(O236,O$242,O$243)</f>
        <v>0.42715684770514534</v>
      </c>
      <c r="S236">
        <f>(E236-E$242)/E$243</f>
        <v>0.60755104876121313</v>
      </c>
      <c r="T236">
        <f>(G236-G$242)/G$243</f>
        <v>-0.12446664539895726</v>
      </c>
    </row>
    <row r="237" spans="1:20" x14ac:dyDescent="0.25">
      <c r="A237" s="17">
        <v>42231</v>
      </c>
      <c r="B237">
        <v>2015</v>
      </c>
      <c r="C237">
        <v>8</v>
      </c>
      <c r="E237">
        <v>263.60000000000002</v>
      </c>
      <c r="F237">
        <v>279.39999999999998</v>
      </c>
      <c r="G237">
        <v>42.87</v>
      </c>
      <c r="H237">
        <v>50.9</v>
      </c>
      <c r="I237" s="19">
        <v>1972.18</v>
      </c>
      <c r="J237" s="15">
        <v>2103.84</v>
      </c>
      <c r="K237" s="20">
        <v>238.316</v>
      </c>
      <c r="L237">
        <f>LN(E237)</f>
        <v>5.5744328026283521</v>
      </c>
      <c r="M237">
        <f>LN(G237)</f>
        <v>3.7581722806098856</v>
      </c>
      <c r="N237">
        <f t="shared" si="3"/>
        <v>5.4735975241084143</v>
      </c>
      <c r="O237">
        <f>LN(H237)</f>
        <v>3.929862923556477</v>
      </c>
      <c r="P237">
        <f>STANDARDIZE(L237,L$242,L$243)</f>
        <v>0.59071304450947548</v>
      </c>
      <c r="Q237">
        <f>STANDARDIZE(N237,N$242,N$243)</f>
        <v>1.4244555403465236</v>
      </c>
      <c r="R237">
        <f>STANDARDIZE(O237,O$242,O$243)</f>
        <v>0.17482844409475926</v>
      </c>
      <c r="S237">
        <f>(E237-E$242)/E$243</f>
        <v>0.43625466550972886</v>
      </c>
      <c r="T237">
        <f>(G237-G$242)/G$243</f>
        <v>-0.38192303588180532</v>
      </c>
    </row>
    <row r="238" spans="1:20" x14ac:dyDescent="0.25">
      <c r="A238" s="17">
        <v>42262</v>
      </c>
      <c r="B238">
        <v>2015</v>
      </c>
      <c r="C238">
        <v>9</v>
      </c>
      <c r="E238">
        <v>236.50000000000003</v>
      </c>
      <c r="F238">
        <v>263.60000000000002</v>
      </c>
      <c r="G238">
        <v>45.48</v>
      </c>
      <c r="H238">
        <v>42.87</v>
      </c>
      <c r="I238" s="19">
        <v>1920.03</v>
      </c>
      <c r="J238" s="15">
        <v>1972.18</v>
      </c>
      <c r="K238" s="20">
        <v>237.94499999999999</v>
      </c>
      <c r="L238">
        <f>LN(E238)</f>
        <v>5.4659482079319881</v>
      </c>
      <c r="M238">
        <f>LN(G238)</f>
        <v>3.8172726688823353</v>
      </c>
      <c r="N238">
        <f t="shared" si="3"/>
        <v>5.4720395545285285</v>
      </c>
      <c r="O238">
        <f>LN(H238)</f>
        <v>3.7581722806098856</v>
      </c>
      <c r="P238">
        <f>STANDARDIZE(L238,L$242,L$243)</f>
        <v>0.3403223357061122</v>
      </c>
      <c r="Q238">
        <f>STANDARDIZE(N238,N$242,N$243)</f>
        <v>1.4130100209937611</v>
      </c>
      <c r="R238">
        <f>STANDARDIZE(O238,O$242,O$243)</f>
        <v>-9.3459863634697035E-2</v>
      </c>
      <c r="S238">
        <f>(E238-E$242)/E$243</f>
        <v>0.14244884360370122</v>
      </c>
      <c r="T238">
        <f>(G238-G$242)/G$243</f>
        <v>-0.29824169352063057</v>
      </c>
    </row>
    <row r="239" spans="1:20" x14ac:dyDescent="0.25">
      <c r="A239" s="17">
        <v>42292</v>
      </c>
      <c r="B239">
        <v>2015</v>
      </c>
      <c r="C239">
        <v>10</v>
      </c>
      <c r="E239">
        <v>229</v>
      </c>
      <c r="F239">
        <v>236.50000000000003</v>
      </c>
      <c r="G239">
        <v>46.22</v>
      </c>
      <c r="H239">
        <v>45.48</v>
      </c>
      <c r="I239" s="19">
        <v>2079.36</v>
      </c>
      <c r="J239" s="15">
        <v>1920.03</v>
      </c>
      <c r="K239" s="20">
        <v>237.83799999999999</v>
      </c>
      <c r="L239">
        <f>LN(E239)</f>
        <v>5.43372200355424</v>
      </c>
      <c r="M239">
        <f>LN(G239)</f>
        <v>3.8334126048462345</v>
      </c>
      <c r="N239">
        <f t="shared" si="3"/>
        <v>5.4715897696400226</v>
      </c>
      <c r="O239">
        <f>LN(H239)</f>
        <v>3.8172726688823353</v>
      </c>
      <c r="P239">
        <f>STANDARDIZE(L239,L$242,L$243)</f>
        <v>0.26594180104337029</v>
      </c>
      <c r="Q239">
        <f>STANDARDIZE(N239,N$242,N$243)</f>
        <v>1.4097057063829765</v>
      </c>
      <c r="R239">
        <f>STANDARDIZE(O239,O$242,O$243)</f>
        <v>-1.1080447839649738E-3</v>
      </c>
      <c r="S239">
        <f>(E239-E$242)/E$243</f>
        <v>6.1137269275464479E-2</v>
      </c>
      <c r="T239">
        <f>(G239-G$242)/G$243</f>
        <v>-0.27451594894313269</v>
      </c>
    </row>
    <row r="240" spans="1:20" x14ac:dyDescent="0.25">
      <c r="A240" s="17">
        <v>42323</v>
      </c>
      <c r="B240">
        <v>2015</v>
      </c>
      <c r="C240">
        <v>11</v>
      </c>
      <c r="E240">
        <v>215.79999999999998</v>
      </c>
      <c r="F240">
        <v>229</v>
      </c>
      <c r="G240">
        <v>42.39</v>
      </c>
      <c r="H240">
        <v>46.22</v>
      </c>
      <c r="I240" s="19">
        <v>2080.41</v>
      </c>
      <c r="J240" s="15">
        <v>2079.36</v>
      </c>
      <c r="K240" s="20">
        <v>237.33600000000001</v>
      </c>
      <c r="L240">
        <f>LN(E240)</f>
        <v>5.3743520528240341</v>
      </c>
      <c r="M240">
        <f>LN(G240)</f>
        <v>3.7469124853645459</v>
      </c>
      <c r="N240">
        <f t="shared" si="3"/>
        <v>5.4694768586357991</v>
      </c>
      <c r="O240">
        <f>LN(H240)</f>
        <v>3.8334126048462345</v>
      </c>
      <c r="P240">
        <f>STANDARDIZE(L240,L$242,L$243)</f>
        <v>0.12891143201664926</v>
      </c>
      <c r="Q240">
        <f>STANDARDIZE(N240,N$242,N$243)</f>
        <v>1.3941833469597082</v>
      </c>
      <c r="R240">
        <f>STANDARDIZE(O240,O$242,O$243)</f>
        <v>2.4112643031638945E-2</v>
      </c>
      <c r="S240">
        <f>(E240-E$242)/E$243</f>
        <v>-8.1971101542231847E-2</v>
      </c>
      <c r="T240">
        <f>(G240-G$242)/G$243</f>
        <v>-0.39731270804018221</v>
      </c>
    </row>
    <row r="241" spans="1:20" x14ac:dyDescent="0.25">
      <c r="A241" s="17">
        <v>42353</v>
      </c>
      <c r="B241">
        <v>2015</v>
      </c>
      <c r="C241">
        <v>12</v>
      </c>
      <c r="E241">
        <v>203.79999999999998</v>
      </c>
      <c r="F241">
        <v>215.79999999999998</v>
      </c>
      <c r="G241">
        <v>37.19</v>
      </c>
      <c r="H241">
        <v>42.39</v>
      </c>
      <c r="I241" s="19">
        <v>2043.94</v>
      </c>
      <c r="J241" s="15">
        <v>2080.41</v>
      </c>
      <c r="K241" s="20">
        <v>236.52500000000001</v>
      </c>
      <c r="L241">
        <f>LN(E241)</f>
        <v>5.3171391207886245</v>
      </c>
      <c r="M241">
        <f>LN(G241)</f>
        <v>3.6160399079369787</v>
      </c>
      <c r="N241">
        <f t="shared" si="3"/>
        <v>5.4660539105905084</v>
      </c>
      <c r="O241">
        <f>LN(H241)</f>
        <v>3.7469124853645459</v>
      </c>
      <c r="P241">
        <f>STANDARDIZE(L241,L$242,L$243)</f>
        <v>-3.1403735430298721E-3</v>
      </c>
      <c r="Q241">
        <f>STANDARDIZE(N241,N$242,N$243)</f>
        <v>1.3690368880033346</v>
      </c>
      <c r="R241">
        <f>STANDARDIZE(O241,O$242,O$243)</f>
        <v>-0.11105471539777236</v>
      </c>
      <c r="S241">
        <f>(E241-E$242)/E$243</f>
        <v>-0.21206962046741015</v>
      </c>
      <c r="T241">
        <f>(G241-G$242)/G$243</f>
        <v>-0.56403415642259946</v>
      </c>
    </row>
    <row r="242" spans="1:20" x14ac:dyDescent="0.25">
      <c r="A242" s="21"/>
      <c r="E242">
        <f>AVERAGE(E2:E241)</f>
        <v>223.36083333333329</v>
      </c>
      <c r="G242">
        <f>AVERAGE(G2:G241)</f>
        <v>54.782083333333347</v>
      </c>
      <c r="L242">
        <f>AVERAGE(L2:L241)</f>
        <v>5.318499722995627</v>
      </c>
      <c r="M242">
        <f>LN(G242)</f>
        <v>4.0033631940233008</v>
      </c>
      <c r="N242">
        <f>AVERAGE(N2:N241)</f>
        <v>5.2796999532459825</v>
      </c>
      <c r="O242">
        <f>AVERAGE(O2:O241)</f>
        <v>3.817981760243724</v>
      </c>
      <c r="P242">
        <f>STANDARDIZE(L242,L$242,L$243)</f>
        <v>0</v>
      </c>
      <c r="Q242">
        <f>STANDARDIZE(N242,N$242,N$243)</f>
        <v>0</v>
      </c>
      <c r="R242">
        <f>AVERAGE(R2:R241)</f>
        <v>2.9667690898103098E-15</v>
      </c>
      <c r="S242">
        <f t="shared" ref="S242:T242" si="4">AVERAGE(S2:S241)</f>
        <v>5.1544416882857527E-16</v>
      </c>
      <c r="T242">
        <f t="shared" si="4"/>
        <v>-6.0044561915143882E-16</v>
      </c>
    </row>
    <row r="243" spans="1:20" x14ac:dyDescent="0.25">
      <c r="A243" s="21"/>
      <c r="E243">
        <f>_xlfn.STDEV.S(E2:E241)</f>
        <v>92.237791015141283</v>
      </c>
      <c r="G243">
        <f>_xlfn.STDEV.S(G2:G241)</f>
        <v>31.189748232467998</v>
      </c>
      <c r="L243">
        <f>_xlfn.STDEV.S(L2:L241)</f>
        <v>0.43326126282728411</v>
      </c>
      <c r="M243">
        <f>LN(G243)</f>
        <v>3.4400894585277544</v>
      </c>
      <c r="N243">
        <f>_xlfn.STDEV.S(N2:N241)</f>
        <v>0.13612047927818288</v>
      </c>
      <c r="O243">
        <f>_xlfn.STDEV.S(O2:O241)</f>
        <v>0.6399482869738975</v>
      </c>
      <c r="P243">
        <f>STANDARDIZE(L243,L$242,L$243)</f>
        <v>-11.27550251847879</v>
      </c>
      <c r="Q243">
        <f>STANDARDIZE(N243,N$242,N$243)</f>
        <v>-37.786962705708035</v>
      </c>
      <c r="R243">
        <f>_xlfn.STDEV.S(R2:R241)</f>
        <v>0.99999999999999578</v>
      </c>
      <c r="S243">
        <f t="shared" ref="S243:T243" si="5">_xlfn.STDEV.S(S2:S241)</f>
        <v>0.99999999999999911</v>
      </c>
      <c r="T243">
        <f t="shared" si="5"/>
        <v>1.0000000000000004</v>
      </c>
    </row>
    <row r="244" spans="1:20" x14ac:dyDescent="0.25">
      <c r="A244" s="21"/>
    </row>
    <row r="245" spans="1:20" x14ac:dyDescent="0.25">
      <c r="A245" s="21"/>
    </row>
    <row r="246" spans="1:20" x14ac:dyDescent="0.25">
      <c r="A246" s="21"/>
    </row>
    <row r="247" spans="1:20" x14ac:dyDescent="0.25">
      <c r="A247" s="21"/>
    </row>
    <row r="248" spans="1:20" x14ac:dyDescent="0.25">
      <c r="A248" s="21"/>
    </row>
    <row r="249" spans="1:20" x14ac:dyDescent="0.25">
      <c r="A249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9"/>
  <sheetViews>
    <sheetView workbookViewId="0">
      <selection activeCell="M11" sqref="M11"/>
    </sheetView>
  </sheetViews>
  <sheetFormatPr defaultRowHeight="15" x14ac:dyDescent="0.25"/>
  <cols>
    <col min="1" max="1" width="17.85546875" customWidth="1"/>
    <col min="4" max="5" width="15.28515625" customWidth="1"/>
    <col min="6" max="7" width="13.5703125" customWidth="1"/>
    <col min="8" max="8" width="14.140625" customWidth="1"/>
    <col min="9" max="9" width="13.5703125" customWidth="1"/>
  </cols>
  <sheetData>
    <row r="1" spans="1:10" x14ac:dyDescent="0.25">
      <c r="A1" s="17" t="s">
        <v>0</v>
      </c>
      <c r="B1" t="s">
        <v>1</v>
      </c>
      <c r="C1" t="s">
        <v>2</v>
      </c>
      <c r="D1" s="18" t="s">
        <v>11</v>
      </c>
      <c r="E1" s="18" t="s">
        <v>3</v>
      </c>
      <c r="F1" s="19" t="s">
        <v>4</v>
      </c>
      <c r="G1" s="15" t="s">
        <v>20</v>
      </c>
      <c r="H1" s="19" t="s">
        <v>4</v>
      </c>
      <c r="I1" s="15" t="s">
        <v>20</v>
      </c>
      <c r="J1" t="s">
        <v>15</v>
      </c>
    </row>
    <row r="2" spans="1:10" x14ac:dyDescent="0.25">
      <c r="A2" s="17">
        <v>35079</v>
      </c>
      <c r="B2">
        <v>1996</v>
      </c>
      <c r="C2">
        <v>1</v>
      </c>
      <c r="D2">
        <v>109.00000000000001</v>
      </c>
      <c r="E2">
        <v>109.00000000000001</v>
      </c>
      <c r="F2">
        <v>18.86</v>
      </c>
      <c r="G2" s="15">
        <v>636.02</v>
      </c>
      <c r="H2">
        <v>18.86</v>
      </c>
      <c r="I2" s="15">
        <v>636.02</v>
      </c>
      <c r="J2" s="20">
        <v>154.4</v>
      </c>
    </row>
    <row r="3" spans="1:10" x14ac:dyDescent="0.25">
      <c r="A3" s="17">
        <v>35110</v>
      </c>
      <c r="B3">
        <v>1996</v>
      </c>
      <c r="C3">
        <v>2</v>
      </c>
      <c r="D3">
        <v>108.89999999999999</v>
      </c>
      <c r="E3">
        <v>108.89999999999999</v>
      </c>
      <c r="F3">
        <v>19.09</v>
      </c>
      <c r="G3" s="15">
        <v>640.42999999999995</v>
      </c>
      <c r="H3">
        <v>19.09</v>
      </c>
      <c r="I3" s="15">
        <v>640.42999999999995</v>
      </c>
      <c r="J3" s="20">
        <v>154.9</v>
      </c>
    </row>
    <row r="4" spans="1:10" x14ac:dyDescent="0.25">
      <c r="A4" s="17">
        <v>35139</v>
      </c>
      <c r="B4">
        <v>1996</v>
      </c>
      <c r="C4">
        <v>3</v>
      </c>
      <c r="D4">
        <v>113.7</v>
      </c>
      <c r="E4">
        <v>113.7</v>
      </c>
      <c r="F4">
        <v>21.33</v>
      </c>
      <c r="G4" s="15">
        <v>645.5</v>
      </c>
      <c r="H4">
        <v>21.33</v>
      </c>
      <c r="I4" s="15">
        <v>645.5</v>
      </c>
      <c r="J4" s="20">
        <v>155.69999999999999</v>
      </c>
    </row>
    <row r="5" spans="1:10" x14ac:dyDescent="0.25">
      <c r="A5" s="17">
        <v>35170</v>
      </c>
      <c r="B5">
        <v>1996</v>
      </c>
      <c r="C5">
        <v>4</v>
      </c>
      <c r="D5">
        <v>123.10000000000001</v>
      </c>
      <c r="E5">
        <v>123.10000000000001</v>
      </c>
      <c r="F5">
        <v>23.5</v>
      </c>
      <c r="G5" s="15">
        <v>654.16999999999996</v>
      </c>
      <c r="H5">
        <v>23.5</v>
      </c>
      <c r="I5" s="15">
        <v>654.16999999999996</v>
      </c>
      <c r="J5" s="20">
        <v>156.30000000000001</v>
      </c>
    </row>
    <row r="6" spans="1:10" x14ac:dyDescent="0.25">
      <c r="A6" s="17">
        <v>35200</v>
      </c>
      <c r="B6">
        <v>1996</v>
      </c>
      <c r="C6">
        <v>5</v>
      </c>
      <c r="D6">
        <v>127.89999999999999</v>
      </c>
      <c r="E6">
        <v>127.89999999999999</v>
      </c>
      <c r="F6">
        <v>21.17</v>
      </c>
      <c r="G6" s="15">
        <v>669.12</v>
      </c>
      <c r="H6">
        <v>21.17</v>
      </c>
      <c r="I6" s="15">
        <v>669.12</v>
      </c>
      <c r="J6" s="20">
        <v>156.6</v>
      </c>
    </row>
    <row r="7" spans="1:10" x14ac:dyDescent="0.25">
      <c r="A7" s="17">
        <v>35231</v>
      </c>
      <c r="B7">
        <v>1996</v>
      </c>
      <c r="C7">
        <v>6</v>
      </c>
      <c r="D7">
        <v>125.6</v>
      </c>
      <c r="E7">
        <v>125.6</v>
      </c>
      <c r="F7">
        <v>20.420000000000002</v>
      </c>
      <c r="G7" s="15">
        <v>670.63</v>
      </c>
      <c r="H7">
        <v>20.420000000000002</v>
      </c>
      <c r="I7" s="15">
        <v>670.63</v>
      </c>
      <c r="J7" s="20">
        <v>156.69999999999999</v>
      </c>
    </row>
    <row r="8" spans="1:10" x14ac:dyDescent="0.25">
      <c r="A8" s="17">
        <v>35261</v>
      </c>
      <c r="B8">
        <v>1996</v>
      </c>
      <c r="C8">
        <v>7</v>
      </c>
      <c r="D8">
        <v>122.7</v>
      </c>
      <c r="E8">
        <v>122.7</v>
      </c>
      <c r="F8">
        <v>21.3</v>
      </c>
      <c r="G8" s="15">
        <v>639.95000000000005</v>
      </c>
      <c r="H8">
        <v>21.3</v>
      </c>
      <c r="I8" s="15">
        <v>639.95000000000005</v>
      </c>
      <c r="J8" s="20">
        <v>157</v>
      </c>
    </row>
    <row r="9" spans="1:10" x14ac:dyDescent="0.25">
      <c r="A9" s="17">
        <v>35292</v>
      </c>
      <c r="B9">
        <v>1996</v>
      </c>
      <c r="C9">
        <v>8</v>
      </c>
      <c r="D9">
        <v>120.7</v>
      </c>
      <c r="E9">
        <v>120.7</v>
      </c>
      <c r="F9">
        <v>21.9</v>
      </c>
      <c r="G9" s="15">
        <v>651.99</v>
      </c>
      <c r="H9">
        <v>21.9</v>
      </c>
      <c r="I9" s="15">
        <v>651.99</v>
      </c>
      <c r="J9" s="20">
        <v>157.30000000000001</v>
      </c>
    </row>
    <row r="10" spans="1:10" x14ac:dyDescent="0.25">
      <c r="A10" s="17">
        <v>35323</v>
      </c>
      <c r="B10">
        <v>1996</v>
      </c>
      <c r="C10">
        <v>9</v>
      </c>
      <c r="D10">
        <v>120.19999999999999</v>
      </c>
      <c r="E10">
        <v>120.19999999999999</v>
      </c>
      <c r="F10">
        <v>23.97</v>
      </c>
      <c r="G10" s="15">
        <v>687.31</v>
      </c>
      <c r="H10">
        <v>23.97</v>
      </c>
      <c r="I10" s="15">
        <v>687.31</v>
      </c>
      <c r="J10" s="20">
        <v>157.80000000000001</v>
      </c>
    </row>
    <row r="11" spans="1:10" x14ac:dyDescent="0.25">
      <c r="A11" s="17">
        <v>35353</v>
      </c>
      <c r="B11">
        <v>1996</v>
      </c>
      <c r="C11">
        <v>10</v>
      </c>
      <c r="D11">
        <v>120.39999999999999</v>
      </c>
      <c r="E11">
        <v>120.39999999999999</v>
      </c>
      <c r="F11">
        <v>24.88</v>
      </c>
      <c r="G11" s="15">
        <v>705.27</v>
      </c>
      <c r="H11">
        <v>24.88</v>
      </c>
      <c r="I11" s="15">
        <v>705.27</v>
      </c>
      <c r="J11" s="20">
        <v>158.30000000000001</v>
      </c>
    </row>
    <row r="12" spans="1:10" x14ac:dyDescent="0.25">
      <c r="A12" s="17">
        <v>35384</v>
      </c>
      <c r="B12">
        <v>1996</v>
      </c>
      <c r="C12">
        <v>11</v>
      </c>
      <c r="D12">
        <v>123.2</v>
      </c>
      <c r="E12">
        <v>123.2</v>
      </c>
      <c r="F12">
        <v>23.71</v>
      </c>
      <c r="G12" s="15">
        <v>757.02</v>
      </c>
      <c r="H12">
        <v>23.71</v>
      </c>
      <c r="I12" s="15">
        <v>757.02</v>
      </c>
      <c r="J12" s="20">
        <v>158.6</v>
      </c>
    </row>
    <row r="13" spans="1:10" x14ac:dyDescent="0.25">
      <c r="A13" s="17">
        <v>35414</v>
      </c>
      <c r="B13">
        <v>1996</v>
      </c>
      <c r="C13">
        <v>12</v>
      </c>
      <c r="D13">
        <v>123.50000000000001</v>
      </c>
      <c r="E13">
        <v>123.50000000000001</v>
      </c>
      <c r="F13">
        <v>25.23</v>
      </c>
      <c r="G13" s="15">
        <v>740.74</v>
      </c>
      <c r="H13">
        <v>25.23</v>
      </c>
      <c r="I13" s="15">
        <v>740.74</v>
      </c>
      <c r="J13" s="20">
        <v>158.6</v>
      </c>
    </row>
    <row r="14" spans="1:10" x14ac:dyDescent="0.25">
      <c r="A14" s="17">
        <v>35445</v>
      </c>
      <c r="B14">
        <v>1997</v>
      </c>
      <c r="C14">
        <v>1</v>
      </c>
      <c r="D14">
        <v>123.6</v>
      </c>
      <c r="E14">
        <v>123.6</v>
      </c>
      <c r="F14">
        <v>25.13</v>
      </c>
      <c r="G14" s="15">
        <v>786.16</v>
      </c>
      <c r="H14">
        <v>25.13</v>
      </c>
      <c r="I14" s="15">
        <v>786.16</v>
      </c>
      <c r="J14" s="20">
        <v>159.1</v>
      </c>
    </row>
    <row r="15" spans="1:10" x14ac:dyDescent="0.25">
      <c r="A15" s="17">
        <v>35476</v>
      </c>
      <c r="B15">
        <v>1997</v>
      </c>
      <c r="C15">
        <v>2</v>
      </c>
      <c r="D15">
        <v>123</v>
      </c>
      <c r="E15">
        <v>123</v>
      </c>
      <c r="F15">
        <v>22.18</v>
      </c>
      <c r="G15" s="15">
        <v>790.82</v>
      </c>
      <c r="H15">
        <v>22.18</v>
      </c>
      <c r="I15" s="15">
        <v>790.82</v>
      </c>
      <c r="J15" s="20">
        <v>159.6</v>
      </c>
    </row>
    <row r="16" spans="1:10" x14ac:dyDescent="0.25">
      <c r="A16" s="17">
        <v>35504</v>
      </c>
      <c r="B16">
        <v>1997</v>
      </c>
      <c r="C16">
        <v>3</v>
      </c>
      <c r="D16">
        <v>120.5</v>
      </c>
      <c r="E16">
        <v>120.5</v>
      </c>
      <c r="F16">
        <v>20.97</v>
      </c>
      <c r="G16" s="15">
        <v>757.12</v>
      </c>
      <c r="H16">
        <v>20.97</v>
      </c>
      <c r="I16" s="15">
        <v>757.12</v>
      </c>
      <c r="J16" s="20">
        <v>160</v>
      </c>
    </row>
    <row r="17" spans="1:10" x14ac:dyDescent="0.25">
      <c r="A17" s="17">
        <v>35535</v>
      </c>
      <c r="B17">
        <v>1997</v>
      </c>
      <c r="C17">
        <v>4</v>
      </c>
      <c r="D17">
        <v>119.9</v>
      </c>
      <c r="E17">
        <v>119.9</v>
      </c>
      <c r="F17">
        <v>19.7</v>
      </c>
      <c r="G17" s="15">
        <v>801.34</v>
      </c>
      <c r="H17">
        <v>19.7</v>
      </c>
      <c r="I17" s="15">
        <v>801.34</v>
      </c>
      <c r="J17" s="20">
        <v>160.19999999999999</v>
      </c>
    </row>
    <row r="18" spans="1:10" x14ac:dyDescent="0.25">
      <c r="A18" s="17">
        <v>35565</v>
      </c>
      <c r="B18">
        <v>1997</v>
      </c>
      <c r="C18">
        <v>5</v>
      </c>
      <c r="D18">
        <v>120</v>
      </c>
      <c r="E18">
        <v>120</v>
      </c>
      <c r="F18">
        <v>20.82</v>
      </c>
      <c r="G18" s="15">
        <v>848.28</v>
      </c>
      <c r="H18">
        <v>20.82</v>
      </c>
      <c r="I18" s="15">
        <v>848.28</v>
      </c>
      <c r="J18" s="20">
        <v>160.1</v>
      </c>
    </row>
    <row r="19" spans="1:10" x14ac:dyDescent="0.25">
      <c r="A19" s="17">
        <v>35596</v>
      </c>
      <c r="B19">
        <v>1997</v>
      </c>
      <c r="C19">
        <v>6</v>
      </c>
      <c r="D19">
        <v>119.8</v>
      </c>
      <c r="E19">
        <v>119.8</v>
      </c>
      <c r="F19">
        <v>19.260000000000002</v>
      </c>
      <c r="G19" s="15">
        <v>885.14</v>
      </c>
      <c r="H19">
        <v>19.260000000000002</v>
      </c>
      <c r="I19" s="15">
        <v>885.14</v>
      </c>
      <c r="J19" s="20">
        <v>160.30000000000001</v>
      </c>
    </row>
    <row r="20" spans="1:10" x14ac:dyDescent="0.25">
      <c r="A20" s="17">
        <v>35626</v>
      </c>
      <c r="B20">
        <v>1997</v>
      </c>
      <c r="C20">
        <v>7</v>
      </c>
      <c r="D20">
        <v>117.39999999999999</v>
      </c>
      <c r="E20">
        <v>117.39999999999999</v>
      </c>
      <c r="F20">
        <v>19.66</v>
      </c>
      <c r="G20" s="15">
        <v>954.29</v>
      </c>
      <c r="H20">
        <v>19.66</v>
      </c>
      <c r="I20" s="15">
        <v>954.29</v>
      </c>
      <c r="J20" s="20">
        <v>160.5</v>
      </c>
    </row>
    <row r="21" spans="1:10" x14ac:dyDescent="0.25">
      <c r="A21" s="17">
        <v>35657</v>
      </c>
      <c r="B21">
        <v>1997</v>
      </c>
      <c r="C21">
        <v>8</v>
      </c>
      <c r="D21">
        <v>122.39999999999999</v>
      </c>
      <c r="E21">
        <v>122.39999999999999</v>
      </c>
      <c r="F21">
        <v>19.95</v>
      </c>
      <c r="G21" s="15">
        <v>899.47</v>
      </c>
      <c r="H21">
        <v>19.95</v>
      </c>
      <c r="I21" s="15">
        <v>899.47</v>
      </c>
      <c r="J21" s="20">
        <v>160.80000000000001</v>
      </c>
    </row>
    <row r="22" spans="1:10" x14ac:dyDescent="0.25">
      <c r="A22" s="17">
        <v>35688</v>
      </c>
      <c r="B22">
        <v>1997</v>
      </c>
      <c r="C22">
        <v>9</v>
      </c>
      <c r="D22">
        <v>123.10000000000001</v>
      </c>
      <c r="E22">
        <v>123.10000000000001</v>
      </c>
      <c r="F22">
        <v>19.8</v>
      </c>
      <c r="G22" s="15">
        <v>947.28</v>
      </c>
      <c r="H22">
        <v>19.8</v>
      </c>
      <c r="I22" s="15">
        <v>947.28</v>
      </c>
      <c r="J22" s="20">
        <v>161.19999999999999</v>
      </c>
    </row>
    <row r="23" spans="1:10" x14ac:dyDescent="0.25">
      <c r="A23" s="17">
        <v>35718</v>
      </c>
      <c r="B23">
        <v>1997</v>
      </c>
      <c r="C23">
        <v>10</v>
      </c>
      <c r="D23">
        <v>119.7</v>
      </c>
      <c r="E23">
        <v>119.7</v>
      </c>
      <c r="F23">
        <v>21.33</v>
      </c>
      <c r="G23" s="15">
        <v>914.62</v>
      </c>
      <c r="H23">
        <v>21.33</v>
      </c>
      <c r="I23" s="15">
        <v>914.62</v>
      </c>
      <c r="J23" s="20">
        <v>161.6</v>
      </c>
    </row>
    <row r="24" spans="1:10" x14ac:dyDescent="0.25">
      <c r="A24" s="17">
        <v>35749</v>
      </c>
      <c r="B24">
        <v>1997</v>
      </c>
      <c r="C24">
        <v>11</v>
      </c>
      <c r="D24">
        <v>117.10000000000001</v>
      </c>
      <c r="E24">
        <v>117.10000000000001</v>
      </c>
      <c r="F24">
        <v>20.190000000000001</v>
      </c>
      <c r="G24" s="15">
        <v>955.4</v>
      </c>
      <c r="H24">
        <v>20.190000000000001</v>
      </c>
      <c r="I24" s="15">
        <v>955.4</v>
      </c>
      <c r="J24" s="20">
        <v>161.5</v>
      </c>
    </row>
    <row r="25" spans="1:10" x14ac:dyDescent="0.25">
      <c r="A25" s="17">
        <v>35779</v>
      </c>
      <c r="B25">
        <v>1997</v>
      </c>
      <c r="C25">
        <v>12</v>
      </c>
      <c r="D25">
        <v>113.1</v>
      </c>
      <c r="E25">
        <v>113.1</v>
      </c>
      <c r="F25">
        <v>18.329999999999998</v>
      </c>
      <c r="G25" s="15">
        <v>970.43</v>
      </c>
      <c r="H25">
        <v>18.329999999999998</v>
      </c>
      <c r="I25" s="15">
        <v>970.43</v>
      </c>
      <c r="J25" s="20">
        <v>161.30000000000001</v>
      </c>
    </row>
    <row r="26" spans="1:10" x14ac:dyDescent="0.25">
      <c r="A26" s="17">
        <v>35810</v>
      </c>
      <c r="B26">
        <v>1998</v>
      </c>
      <c r="C26">
        <v>1</v>
      </c>
      <c r="D26">
        <v>108.60000000000001</v>
      </c>
      <c r="E26">
        <v>108.60000000000001</v>
      </c>
      <c r="F26">
        <v>16.72</v>
      </c>
      <c r="G26" s="15">
        <v>980.28</v>
      </c>
      <c r="H26">
        <v>16.72</v>
      </c>
      <c r="I26" s="15">
        <v>980.28</v>
      </c>
      <c r="J26" s="20">
        <v>161.6</v>
      </c>
    </row>
    <row r="27" spans="1:10" x14ac:dyDescent="0.25">
      <c r="A27" s="17">
        <v>35841</v>
      </c>
      <c r="B27">
        <v>1998</v>
      </c>
      <c r="C27">
        <v>2</v>
      </c>
      <c r="D27">
        <v>104.89999999999999</v>
      </c>
      <c r="E27">
        <v>104.89999999999999</v>
      </c>
      <c r="F27">
        <v>16.059999999999999</v>
      </c>
      <c r="G27" s="15">
        <v>1049.3399999999999</v>
      </c>
      <c r="H27">
        <v>16.059999999999999</v>
      </c>
      <c r="I27" s="15">
        <v>1049.3399999999999</v>
      </c>
      <c r="J27" s="20">
        <v>161.9</v>
      </c>
    </row>
    <row r="28" spans="1:10" x14ac:dyDescent="0.25">
      <c r="A28" s="17">
        <v>35869</v>
      </c>
      <c r="B28">
        <v>1998</v>
      </c>
      <c r="C28">
        <v>3</v>
      </c>
      <c r="D28">
        <v>101.69999999999999</v>
      </c>
      <c r="E28">
        <v>101.69999999999999</v>
      </c>
      <c r="F28">
        <v>15.12</v>
      </c>
      <c r="G28" s="15">
        <v>1101.75</v>
      </c>
      <c r="H28">
        <v>15.12</v>
      </c>
      <c r="I28" s="15">
        <v>1101.75</v>
      </c>
      <c r="J28" s="20">
        <v>162.19999999999999</v>
      </c>
    </row>
    <row r="29" spans="1:10" x14ac:dyDescent="0.25">
      <c r="A29" s="17">
        <v>35900</v>
      </c>
      <c r="B29">
        <v>1998</v>
      </c>
      <c r="C29">
        <v>4</v>
      </c>
      <c r="D29">
        <v>103</v>
      </c>
      <c r="E29">
        <v>103</v>
      </c>
      <c r="F29">
        <v>15.35</v>
      </c>
      <c r="G29" s="15">
        <v>1111.75</v>
      </c>
      <c r="H29">
        <v>15.35</v>
      </c>
      <c r="I29" s="15">
        <v>1111.75</v>
      </c>
      <c r="J29" s="20">
        <v>162.5</v>
      </c>
    </row>
    <row r="30" spans="1:10" x14ac:dyDescent="0.25">
      <c r="A30" s="17">
        <v>35930</v>
      </c>
      <c r="B30">
        <v>1998</v>
      </c>
      <c r="C30">
        <v>5</v>
      </c>
      <c r="D30">
        <v>106.4</v>
      </c>
      <c r="E30">
        <v>106.4</v>
      </c>
      <c r="F30">
        <v>14.91</v>
      </c>
      <c r="G30" s="15">
        <v>1090.82</v>
      </c>
      <c r="H30">
        <v>14.91</v>
      </c>
      <c r="I30" s="15">
        <v>1090.82</v>
      </c>
      <c r="J30" s="20">
        <v>162.80000000000001</v>
      </c>
    </row>
    <row r="31" spans="1:10" x14ac:dyDescent="0.25">
      <c r="A31" s="17">
        <v>35961</v>
      </c>
      <c r="B31">
        <v>1998</v>
      </c>
      <c r="C31">
        <v>6</v>
      </c>
      <c r="D31">
        <v>106.4</v>
      </c>
      <c r="E31">
        <v>106.4</v>
      </c>
      <c r="F31">
        <v>13.72</v>
      </c>
      <c r="G31" s="15">
        <v>1133.8399999999999</v>
      </c>
      <c r="H31">
        <v>13.72</v>
      </c>
      <c r="I31" s="15">
        <v>1133.8399999999999</v>
      </c>
      <c r="J31" s="20">
        <v>163</v>
      </c>
    </row>
    <row r="32" spans="1:10" x14ac:dyDescent="0.25">
      <c r="A32" s="17">
        <v>35991</v>
      </c>
      <c r="B32">
        <v>1998</v>
      </c>
      <c r="C32">
        <v>7</v>
      </c>
      <c r="D32">
        <v>105.5</v>
      </c>
      <c r="E32">
        <v>105.5</v>
      </c>
      <c r="F32">
        <v>14.17</v>
      </c>
      <c r="G32" s="15">
        <v>1120.67</v>
      </c>
      <c r="H32">
        <v>14.17</v>
      </c>
      <c r="I32" s="15">
        <v>1120.67</v>
      </c>
      <c r="J32" s="20">
        <v>163.19999999999999</v>
      </c>
    </row>
    <row r="33" spans="1:10" x14ac:dyDescent="0.25">
      <c r="A33" s="17">
        <v>36022</v>
      </c>
      <c r="B33">
        <v>1998</v>
      </c>
      <c r="C33">
        <v>8</v>
      </c>
      <c r="D33">
        <v>102.60000000000001</v>
      </c>
      <c r="E33">
        <v>102.60000000000001</v>
      </c>
      <c r="F33">
        <v>13.47</v>
      </c>
      <c r="G33" s="15">
        <v>957.28</v>
      </c>
      <c r="H33">
        <v>13.47</v>
      </c>
      <c r="I33" s="15">
        <v>957.28</v>
      </c>
      <c r="J33" s="20">
        <v>163.4</v>
      </c>
    </row>
    <row r="34" spans="1:10" x14ac:dyDescent="0.25">
      <c r="A34" s="17">
        <v>36053</v>
      </c>
      <c r="B34">
        <v>1998</v>
      </c>
      <c r="C34">
        <v>9</v>
      </c>
      <c r="D34">
        <v>100.89999999999999</v>
      </c>
      <c r="E34">
        <v>100.89999999999999</v>
      </c>
      <c r="F34">
        <v>15.03</v>
      </c>
      <c r="G34" s="15">
        <v>1017.01</v>
      </c>
      <c r="H34">
        <v>15.03</v>
      </c>
      <c r="I34" s="15">
        <v>1017.01</v>
      </c>
      <c r="J34" s="20">
        <v>163.6</v>
      </c>
    </row>
    <row r="35" spans="1:10" x14ac:dyDescent="0.25">
      <c r="A35" s="17">
        <v>36083</v>
      </c>
      <c r="B35">
        <v>1998</v>
      </c>
      <c r="C35">
        <v>10</v>
      </c>
      <c r="D35">
        <v>101.89999999999999</v>
      </c>
      <c r="E35">
        <v>101.89999999999999</v>
      </c>
      <c r="F35">
        <v>14.46</v>
      </c>
      <c r="G35" s="15">
        <v>1098.67</v>
      </c>
      <c r="H35">
        <v>14.46</v>
      </c>
      <c r="I35" s="15">
        <v>1098.67</v>
      </c>
      <c r="J35" s="20">
        <v>164</v>
      </c>
    </row>
    <row r="36" spans="1:10" x14ac:dyDescent="0.25">
      <c r="A36" s="17">
        <v>36114</v>
      </c>
      <c r="B36">
        <v>1998</v>
      </c>
      <c r="C36">
        <v>11</v>
      </c>
      <c r="D36">
        <v>99.5</v>
      </c>
      <c r="E36">
        <v>99.5</v>
      </c>
      <c r="F36">
        <v>13</v>
      </c>
      <c r="G36" s="15">
        <v>1163.6300000000001</v>
      </c>
      <c r="H36">
        <v>13</v>
      </c>
      <c r="I36" s="15">
        <v>1163.6300000000001</v>
      </c>
      <c r="J36" s="20">
        <v>164</v>
      </c>
    </row>
    <row r="37" spans="1:10" x14ac:dyDescent="0.25">
      <c r="A37" s="17">
        <v>36144</v>
      </c>
      <c r="B37">
        <v>1998</v>
      </c>
      <c r="C37">
        <v>12</v>
      </c>
      <c r="D37">
        <v>94.5</v>
      </c>
      <c r="E37">
        <v>94.5</v>
      </c>
      <c r="F37">
        <v>11.35</v>
      </c>
      <c r="G37" s="15">
        <v>1229.23</v>
      </c>
      <c r="H37">
        <v>11.35</v>
      </c>
      <c r="I37" s="15">
        <v>1229.23</v>
      </c>
      <c r="J37" s="20">
        <v>163.9</v>
      </c>
    </row>
    <row r="38" spans="1:10" x14ac:dyDescent="0.25">
      <c r="A38" s="17">
        <v>36175</v>
      </c>
      <c r="B38">
        <v>1999</v>
      </c>
      <c r="C38">
        <v>1</v>
      </c>
      <c r="D38">
        <v>93.899999999999991</v>
      </c>
      <c r="E38">
        <v>93.899999999999991</v>
      </c>
      <c r="F38">
        <v>12.52</v>
      </c>
      <c r="G38" s="15">
        <v>1279.6400000000001</v>
      </c>
      <c r="H38">
        <v>12.52</v>
      </c>
      <c r="I38" s="15">
        <v>1279.6400000000001</v>
      </c>
      <c r="J38" s="20">
        <v>164.3</v>
      </c>
    </row>
    <row r="39" spans="1:10" x14ac:dyDescent="0.25">
      <c r="A39" s="17">
        <v>36206</v>
      </c>
      <c r="B39">
        <v>1999</v>
      </c>
      <c r="C39">
        <v>2</v>
      </c>
      <c r="D39">
        <v>92.100000000000009</v>
      </c>
      <c r="E39">
        <v>92.100000000000009</v>
      </c>
      <c r="F39">
        <v>12.01</v>
      </c>
      <c r="G39" s="15">
        <v>1238.33</v>
      </c>
      <c r="H39">
        <v>12.01</v>
      </c>
      <c r="I39" s="15">
        <v>1238.33</v>
      </c>
      <c r="J39" s="20">
        <v>164.5</v>
      </c>
    </row>
    <row r="40" spans="1:10" x14ac:dyDescent="0.25">
      <c r="A40" s="17">
        <v>36234</v>
      </c>
      <c r="B40">
        <v>1999</v>
      </c>
      <c r="C40">
        <v>3</v>
      </c>
      <c r="D40">
        <v>98.2</v>
      </c>
      <c r="E40">
        <v>98.2</v>
      </c>
      <c r="F40">
        <v>14.68</v>
      </c>
      <c r="G40" s="15">
        <v>1286.3699999999999</v>
      </c>
      <c r="H40">
        <v>14.68</v>
      </c>
      <c r="I40" s="15">
        <v>1286.3699999999999</v>
      </c>
      <c r="J40" s="20">
        <v>165</v>
      </c>
    </row>
    <row r="41" spans="1:10" x14ac:dyDescent="0.25">
      <c r="A41" s="17">
        <v>36265</v>
      </c>
      <c r="B41">
        <v>1999</v>
      </c>
      <c r="C41">
        <v>4</v>
      </c>
      <c r="D41">
        <v>113.1</v>
      </c>
      <c r="E41">
        <v>113.1</v>
      </c>
      <c r="F41">
        <v>17.309999999999999</v>
      </c>
      <c r="G41" s="15">
        <v>1335.18</v>
      </c>
      <c r="H41">
        <v>17.309999999999999</v>
      </c>
      <c r="I41" s="15">
        <v>1335.18</v>
      </c>
      <c r="J41" s="20">
        <v>166.2</v>
      </c>
    </row>
    <row r="42" spans="1:10" x14ac:dyDescent="0.25">
      <c r="A42" s="17">
        <v>36295</v>
      </c>
      <c r="B42">
        <v>1999</v>
      </c>
      <c r="C42">
        <v>5</v>
      </c>
      <c r="D42">
        <v>113.1</v>
      </c>
      <c r="E42">
        <v>113.1</v>
      </c>
      <c r="F42">
        <v>17.72</v>
      </c>
      <c r="G42" s="15">
        <v>1301.8399999999999</v>
      </c>
      <c r="H42">
        <v>17.72</v>
      </c>
      <c r="I42" s="15">
        <v>1301.8399999999999</v>
      </c>
      <c r="J42" s="20">
        <v>166.2</v>
      </c>
    </row>
    <row r="43" spans="1:10" x14ac:dyDescent="0.25">
      <c r="A43" s="17">
        <v>36326</v>
      </c>
      <c r="B43">
        <v>1999</v>
      </c>
      <c r="C43">
        <v>6</v>
      </c>
      <c r="D43">
        <v>111.4</v>
      </c>
      <c r="E43">
        <v>111.4</v>
      </c>
      <c r="F43">
        <v>17.920000000000002</v>
      </c>
      <c r="G43" s="15">
        <v>1372.71</v>
      </c>
      <c r="H43">
        <v>17.920000000000002</v>
      </c>
      <c r="I43" s="15">
        <v>1372.71</v>
      </c>
      <c r="J43" s="20">
        <v>166.2</v>
      </c>
    </row>
    <row r="44" spans="1:10" x14ac:dyDescent="0.25">
      <c r="A44" s="17">
        <v>36356</v>
      </c>
      <c r="B44">
        <v>1999</v>
      </c>
      <c r="C44">
        <v>7</v>
      </c>
      <c r="D44">
        <v>115.8</v>
      </c>
      <c r="E44">
        <v>115.8</v>
      </c>
      <c r="F44">
        <v>20.100000000000001</v>
      </c>
      <c r="G44" s="15">
        <v>1328.72</v>
      </c>
      <c r="H44">
        <v>20.100000000000001</v>
      </c>
      <c r="I44" s="15">
        <v>1328.72</v>
      </c>
      <c r="J44" s="20">
        <v>166.7</v>
      </c>
    </row>
    <row r="45" spans="1:10" x14ac:dyDescent="0.25">
      <c r="A45" s="17">
        <v>36387</v>
      </c>
      <c r="B45">
        <v>1999</v>
      </c>
      <c r="C45">
        <v>8</v>
      </c>
      <c r="D45">
        <v>122.10000000000001</v>
      </c>
      <c r="E45">
        <v>122.10000000000001</v>
      </c>
      <c r="F45">
        <v>21.28</v>
      </c>
      <c r="G45" s="15">
        <v>1320.41</v>
      </c>
      <c r="H45">
        <v>21.28</v>
      </c>
      <c r="I45" s="15">
        <v>1320.41</v>
      </c>
      <c r="J45" s="20">
        <v>167.1</v>
      </c>
    </row>
    <row r="46" spans="1:10" x14ac:dyDescent="0.25">
      <c r="A46" s="17">
        <v>36418</v>
      </c>
      <c r="B46">
        <v>1999</v>
      </c>
      <c r="C46">
        <v>9</v>
      </c>
      <c r="D46">
        <v>125.6</v>
      </c>
      <c r="E46">
        <v>125.6</v>
      </c>
      <c r="F46">
        <v>23.8</v>
      </c>
      <c r="G46" s="15">
        <v>1282.71</v>
      </c>
      <c r="H46">
        <v>23.8</v>
      </c>
      <c r="I46" s="15">
        <v>1282.71</v>
      </c>
      <c r="J46" s="20">
        <v>167.9</v>
      </c>
    </row>
    <row r="47" spans="1:10" x14ac:dyDescent="0.25">
      <c r="A47" s="17">
        <v>36448</v>
      </c>
      <c r="B47">
        <v>1999</v>
      </c>
      <c r="C47">
        <v>10</v>
      </c>
      <c r="D47">
        <v>124.4</v>
      </c>
      <c r="E47">
        <v>124.4</v>
      </c>
      <c r="F47">
        <v>22.69</v>
      </c>
      <c r="G47" s="15">
        <v>1362.93</v>
      </c>
      <c r="H47">
        <v>22.69</v>
      </c>
      <c r="I47" s="15">
        <v>1362.93</v>
      </c>
      <c r="J47" s="20">
        <v>168.2</v>
      </c>
    </row>
    <row r="48" spans="1:10" x14ac:dyDescent="0.25">
      <c r="A48" s="17">
        <v>36479</v>
      </c>
      <c r="B48">
        <v>1999</v>
      </c>
      <c r="C48">
        <v>11</v>
      </c>
      <c r="D48">
        <v>125.1</v>
      </c>
      <c r="E48">
        <v>125.1</v>
      </c>
      <c r="F48">
        <v>25</v>
      </c>
      <c r="G48" s="15">
        <v>1388.91</v>
      </c>
      <c r="H48">
        <v>25</v>
      </c>
      <c r="I48" s="15">
        <v>1388.91</v>
      </c>
      <c r="J48" s="20">
        <v>168.3</v>
      </c>
    </row>
    <row r="49" spans="1:10" x14ac:dyDescent="0.25">
      <c r="A49" s="17">
        <v>36509</v>
      </c>
      <c r="B49">
        <v>1999</v>
      </c>
      <c r="C49">
        <v>12</v>
      </c>
      <c r="D49">
        <v>127.3</v>
      </c>
      <c r="E49">
        <v>127.3</v>
      </c>
      <c r="F49">
        <v>26.1</v>
      </c>
      <c r="G49" s="15">
        <v>1469.25</v>
      </c>
      <c r="H49">
        <v>26.1</v>
      </c>
      <c r="I49" s="15">
        <v>1469.25</v>
      </c>
      <c r="J49" s="20">
        <v>168.3</v>
      </c>
    </row>
    <row r="50" spans="1:10" x14ac:dyDescent="0.25">
      <c r="A50" s="17">
        <v>36540</v>
      </c>
      <c r="B50">
        <v>2000</v>
      </c>
      <c r="C50">
        <v>1</v>
      </c>
      <c r="D50">
        <v>128.9</v>
      </c>
      <c r="E50">
        <v>128.9</v>
      </c>
      <c r="F50">
        <v>27.26</v>
      </c>
      <c r="G50" s="15">
        <v>1394.46</v>
      </c>
      <c r="H50">
        <v>27.26</v>
      </c>
      <c r="I50" s="15">
        <v>1394.46</v>
      </c>
      <c r="J50" s="20">
        <v>168.8</v>
      </c>
    </row>
    <row r="51" spans="1:10" x14ac:dyDescent="0.25">
      <c r="A51" s="17">
        <v>36571</v>
      </c>
      <c r="B51">
        <v>2000</v>
      </c>
      <c r="C51">
        <v>2</v>
      </c>
      <c r="D51">
        <v>137.69999999999999</v>
      </c>
      <c r="E51">
        <v>137.69999999999999</v>
      </c>
      <c r="F51">
        <v>29.37</v>
      </c>
      <c r="G51" s="15">
        <v>1366.42</v>
      </c>
      <c r="H51">
        <v>29.37</v>
      </c>
      <c r="I51" s="15">
        <v>1366.42</v>
      </c>
      <c r="J51" s="20">
        <v>169.8</v>
      </c>
    </row>
    <row r="52" spans="1:10" x14ac:dyDescent="0.25">
      <c r="A52" s="17">
        <v>36600</v>
      </c>
      <c r="B52">
        <v>2000</v>
      </c>
      <c r="C52">
        <v>3</v>
      </c>
      <c r="D52">
        <v>151.6</v>
      </c>
      <c r="E52">
        <v>151.6</v>
      </c>
      <c r="F52">
        <v>29.84</v>
      </c>
      <c r="G52" s="15">
        <v>1498.58</v>
      </c>
      <c r="H52">
        <v>29.84</v>
      </c>
      <c r="I52" s="15">
        <v>1498.58</v>
      </c>
      <c r="J52" s="20">
        <v>171.2</v>
      </c>
    </row>
    <row r="53" spans="1:10" x14ac:dyDescent="0.25">
      <c r="A53" s="17">
        <v>36631</v>
      </c>
      <c r="B53">
        <v>2000</v>
      </c>
      <c r="C53">
        <v>4</v>
      </c>
      <c r="D53">
        <v>146.5</v>
      </c>
      <c r="E53">
        <v>146.5</v>
      </c>
      <c r="F53">
        <v>25.72</v>
      </c>
      <c r="G53" s="15">
        <v>1452.43</v>
      </c>
      <c r="H53">
        <v>25.72</v>
      </c>
      <c r="I53" s="15">
        <v>1452.43</v>
      </c>
      <c r="J53" s="20">
        <v>171.3</v>
      </c>
    </row>
    <row r="54" spans="1:10" x14ac:dyDescent="0.25">
      <c r="A54" s="17">
        <v>36661</v>
      </c>
      <c r="B54">
        <v>2000</v>
      </c>
      <c r="C54">
        <v>5</v>
      </c>
      <c r="D54">
        <v>148.70000000000002</v>
      </c>
      <c r="E54">
        <v>148.70000000000002</v>
      </c>
      <c r="F54">
        <v>28.79</v>
      </c>
      <c r="G54" s="15">
        <v>1420.6</v>
      </c>
      <c r="H54">
        <v>28.79</v>
      </c>
      <c r="I54" s="15">
        <v>1420.6</v>
      </c>
      <c r="J54" s="20">
        <v>171.5</v>
      </c>
    </row>
    <row r="55" spans="1:10" x14ac:dyDescent="0.25">
      <c r="A55" s="17">
        <v>36692</v>
      </c>
      <c r="B55">
        <v>2000</v>
      </c>
      <c r="C55">
        <v>6</v>
      </c>
      <c r="D55">
        <v>163.30000000000001</v>
      </c>
      <c r="E55">
        <v>163.30000000000001</v>
      </c>
      <c r="F55">
        <v>31.82</v>
      </c>
      <c r="G55" s="15">
        <v>1454.6</v>
      </c>
      <c r="H55">
        <v>31.82</v>
      </c>
      <c r="I55" s="15">
        <v>1454.6</v>
      </c>
      <c r="J55" s="20">
        <v>172.4</v>
      </c>
    </row>
    <row r="56" spans="1:10" x14ac:dyDescent="0.25">
      <c r="A56" s="17">
        <v>36722</v>
      </c>
      <c r="B56">
        <v>2000</v>
      </c>
      <c r="C56">
        <v>7</v>
      </c>
      <c r="D56">
        <v>155.1</v>
      </c>
      <c r="E56">
        <v>155.1</v>
      </c>
      <c r="F56">
        <v>29.7</v>
      </c>
      <c r="G56" s="15">
        <v>1430.83</v>
      </c>
      <c r="H56">
        <v>29.7</v>
      </c>
      <c r="I56" s="15">
        <v>1430.83</v>
      </c>
      <c r="J56" s="20">
        <v>172.8</v>
      </c>
    </row>
    <row r="57" spans="1:10" x14ac:dyDescent="0.25">
      <c r="A57" s="17">
        <v>36753</v>
      </c>
      <c r="B57">
        <v>2000</v>
      </c>
      <c r="C57">
        <v>8</v>
      </c>
      <c r="D57">
        <v>146.5</v>
      </c>
      <c r="E57">
        <v>146.5</v>
      </c>
      <c r="F57">
        <v>31.26</v>
      </c>
      <c r="G57" s="15">
        <v>1517.68</v>
      </c>
      <c r="H57">
        <v>31.26</v>
      </c>
      <c r="I57" s="15">
        <v>1517.68</v>
      </c>
      <c r="J57" s="20">
        <v>172.8</v>
      </c>
    </row>
    <row r="58" spans="1:10" x14ac:dyDescent="0.25">
      <c r="A58" s="17">
        <v>36784</v>
      </c>
      <c r="B58">
        <v>2000</v>
      </c>
      <c r="C58">
        <v>9</v>
      </c>
      <c r="D58">
        <v>155</v>
      </c>
      <c r="E58">
        <v>155</v>
      </c>
      <c r="F58">
        <v>33.880000000000003</v>
      </c>
      <c r="G58" s="15">
        <v>1436.52</v>
      </c>
      <c r="H58">
        <v>33.880000000000003</v>
      </c>
      <c r="I58" s="15">
        <v>1436.52</v>
      </c>
      <c r="J58" s="20">
        <v>173.7</v>
      </c>
    </row>
    <row r="59" spans="1:10" x14ac:dyDescent="0.25">
      <c r="A59" s="17">
        <v>36814</v>
      </c>
      <c r="B59">
        <v>2000</v>
      </c>
      <c r="C59">
        <v>10</v>
      </c>
      <c r="D59">
        <v>153.19999999999999</v>
      </c>
      <c r="E59">
        <v>153.19999999999999</v>
      </c>
      <c r="F59">
        <v>33.11</v>
      </c>
      <c r="G59" s="15">
        <v>1429.4</v>
      </c>
      <c r="H59">
        <v>33.11</v>
      </c>
      <c r="I59" s="15">
        <v>1429.4</v>
      </c>
      <c r="J59" s="20">
        <v>174</v>
      </c>
    </row>
    <row r="60" spans="1:10" x14ac:dyDescent="0.25">
      <c r="A60" s="17">
        <v>36845</v>
      </c>
      <c r="B60">
        <v>2000</v>
      </c>
      <c r="C60">
        <v>11</v>
      </c>
      <c r="D60">
        <v>151.69999999999999</v>
      </c>
      <c r="E60">
        <v>151.69999999999999</v>
      </c>
      <c r="F60">
        <v>34.42</v>
      </c>
      <c r="G60" s="15">
        <v>1314.95</v>
      </c>
      <c r="H60">
        <v>34.42</v>
      </c>
      <c r="I60" s="15">
        <v>1314.95</v>
      </c>
      <c r="J60" s="20">
        <v>174.1</v>
      </c>
    </row>
    <row r="61" spans="1:10" x14ac:dyDescent="0.25">
      <c r="A61" s="17">
        <v>36875</v>
      </c>
      <c r="B61">
        <v>2000</v>
      </c>
      <c r="C61">
        <v>12</v>
      </c>
      <c r="D61">
        <v>144.30000000000001</v>
      </c>
      <c r="E61">
        <v>144.30000000000001</v>
      </c>
      <c r="F61">
        <v>28.44</v>
      </c>
      <c r="G61" s="15">
        <v>1320.28</v>
      </c>
      <c r="H61">
        <v>28.44</v>
      </c>
      <c r="I61" s="15">
        <v>1320.28</v>
      </c>
      <c r="J61" s="20">
        <v>174</v>
      </c>
    </row>
    <row r="62" spans="1:10" x14ac:dyDescent="0.25">
      <c r="A62" s="17">
        <v>36906</v>
      </c>
      <c r="B62">
        <v>2001</v>
      </c>
      <c r="C62">
        <v>1</v>
      </c>
      <c r="D62">
        <v>144.70000000000002</v>
      </c>
      <c r="E62">
        <v>144.70000000000002</v>
      </c>
      <c r="F62">
        <v>29.59</v>
      </c>
      <c r="G62" s="15">
        <v>1366.01</v>
      </c>
      <c r="H62">
        <v>29.59</v>
      </c>
      <c r="I62" s="15">
        <v>1366.01</v>
      </c>
      <c r="J62" s="20">
        <v>175.1</v>
      </c>
    </row>
    <row r="63" spans="1:10" x14ac:dyDescent="0.25">
      <c r="A63" s="17">
        <v>36937</v>
      </c>
      <c r="B63">
        <v>2001</v>
      </c>
      <c r="C63">
        <v>2</v>
      </c>
      <c r="D63">
        <v>145</v>
      </c>
      <c r="E63">
        <v>145</v>
      </c>
      <c r="F63">
        <v>29.61</v>
      </c>
      <c r="G63" s="15">
        <v>1239.94</v>
      </c>
      <c r="H63">
        <v>29.61</v>
      </c>
      <c r="I63" s="15">
        <v>1239.94</v>
      </c>
      <c r="J63" s="20">
        <v>175.8</v>
      </c>
    </row>
    <row r="64" spans="1:10" x14ac:dyDescent="0.25">
      <c r="A64" s="17">
        <v>36965</v>
      </c>
      <c r="B64">
        <v>2001</v>
      </c>
      <c r="C64">
        <v>3</v>
      </c>
      <c r="D64">
        <v>140.9</v>
      </c>
      <c r="E64">
        <v>140.9</v>
      </c>
      <c r="F64">
        <v>27.25</v>
      </c>
      <c r="G64" s="15">
        <v>1160.33</v>
      </c>
      <c r="H64">
        <v>27.25</v>
      </c>
      <c r="I64" s="15">
        <v>1160.33</v>
      </c>
      <c r="J64" s="20">
        <v>176.2</v>
      </c>
    </row>
    <row r="65" spans="1:10" x14ac:dyDescent="0.25">
      <c r="A65" s="17">
        <v>36996</v>
      </c>
      <c r="B65">
        <v>2001</v>
      </c>
      <c r="C65">
        <v>4</v>
      </c>
      <c r="D65">
        <v>155.20000000000002</v>
      </c>
      <c r="E65">
        <v>155.20000000000002</v>
      </c>
      <c r="F65">
        <v>27.49</v>
      </c>
      <c r="G65" s="15">
        <v>1249.46</v>
      </c>
      <c r="H65">
        <v>27.49</v>
      </c>
      <c r="I65" s="15">
        <v>1249.46</v>
      </c>
      <c r="J65" s="20">
        <v>176.9</v>
      </c>
    </row>
    <row r="66" spans="1:10" x14ac:dyDescent="0.25">
      <c r="A66" s="17">
        <v>37026</v>
      </c>
      <c r="B66">
        <v>2001</v>
      </c>
      <c r="C66">
        <v>5</v>
      </c>
      <c r="D66">
        <v>170.2</v>
      </c>
      <c r="E66">
        <v>170.2</v>
      </c>
      <c r="F66">
        <v>28.63</v>
      </c>
      <c r="G66" s="15">
        <v>1255.82</v>
      </c>
      <c r="H66">
        <v>28.63</v>
      </c>
      <c r="I66" s="15">
        <v>1255.82</v>
      </c>
      <c r="J66" s="20">
        <v>177.7</v>
      </c>
    </row>
    <row r="67" spans="1:10" x14ac:dyDescent="0.25">
      <c r="A67" s="17">
        <v>37057</v>
      </c>
      <c r="B67">
        <v>2001</v>
      </c>
      <c r="C67">
        <v>6</v>
      </c>
      <c r="D67">
        <v>161.60000000000002</v>
      </c>
      <c r="E67">
        <v>161.60000000000002</v>
      </c>
      <c r="F67">
        <v>27.6</v>
      </c>
      <c r="G67" s="15">
        <v>1224.42</v>
      </c>
      <c r="H67">
        <v>27.6</v>
      </c>
      <c r="I67" s="15">
        <v>1224.42</v>
      </c>
      <c r="J67" s="20">
        <v>178</v>
      </c>
    </row>
    <row r="68" spans="1:10" x14ac:dyDescent="0.25">
      <c r="A68" s="17">
        <v>37087</v>
      </c>
      <c r="B68">
        <v>2001</v>
      </c>
      <c r="C68">
        <v>7</v>
      </c>
      <c r="D68">
        <v>142.1</v>
      </c>
      <c r="E68">
        <v>142.1</v>
      </c>
      <c r="F68">
        <v>26.43</v>
      </c>
      <c r="G68" s="15">
        <v>1211.23</v>
      </c>
      <c r="H68">
        <v>26.43</v>
      </c>
      <c r="I68" s="15">
        <v>1211.23</v>
      </c>
      <c r="J68" s="20">
        <v>177.5</v>
      </c>
    </row>
    <row r="69" spans="1:10" x14ac:dyDescent="0.25">
      <c r="A69" s="17">
        <v>37118</v>
      </c>
      <c r="B69">
        <v>2001</v>
      </c>
      <c r="C69">
        <v>8</v>
      </c>
      <c r="D69">
        <v>142.1</v>
      </c>
      <c r="E69">
        <v>142.1</v>
      </c>
      <c r="F69">
        <v>27.37</v>
      </c>
      <c r="G69" s="15">
        <v>1133.58</v>
      </c>
      <c r="H69">
        <v>27.37</v>
      </c>
      <c r="I69" s="15">
        <v>1133.58</v>
      </c>
      <c r="J69" s="20">
        <v>177.5</v>
      </c>
    </row>
    <row r="70" spans="1:10" x14ac:dyDescent="0.25">
      <c r="A70" s="17">
        <v>37149</v>
      </c>
      <c r="B70">
        <v>2001</v>
      </c>
      <c r="C70">
        <v>9</v>
      </c>
      <c r="D70">
        <v>152.19999999999999</v>
      </c>
      <c r="E70">
        <v>152.19999999999999</v>
      </c>
      <c r="F70">
        <v>26.2</v>
      </c>
      <c r="G70" s="15">
        <v>1040.94</v>
      </c>
      <c r="H70">
        <v>26.2</v>
      </c>
      <c r="I70" s="15">
        <v>1040.94</v>
      </c>
      <c r="J70" s="20">
        <v>178.3</v>
      </c>
    </row>
    <row r="71" spans="1:10" x14ac:dyDescent="0.25">
      <c r="A71" s="17">
        <v>37179</v>
      </c>
      <c r="B71">
        <v>2001</v>
      </c>
      <c r="C71">
        <v>10</v>
      </c>
      <c r="D71">
        <v>131.5</v>
      </c>
      <c r="E71">
        <v>131.5</v>
      </c>
      <c r="F71">
        <v>22.17</v>
      </c>
      <c r="G71" s="15">
        <v>1059.78</v>
      </c>
      <c r="H71">
        <v>22.17</v>
      </c>
      <c r="I71" s="15">
        <v>1059.78</v>
      </c>
      <c r="J71" s="20">
        <v>177.7</v>
      </c>
    </row>
    <row r="72" spans="1:10" x14ac:dyDescent="0.25">
      <c r="A72" s="17">
        <v>37210</v>
      </c>
      <c r="B72">
        <v>2001</v>
      </c>
      <c r="C72">
        <v>11</v>
      </c>
      <c r="D72">
        <v>117.10000000000001</v>
      </c>
      <c r="E72">
        <v>117.10000000000001</v>
      </c>
      <c r="F72">
        <v>19.64</v>
      </c>
      <c r="G72" s="15">
        <v>1139.45</v>
      </c>
      <c r="H72">
        <v>19.64</v>
      </c>
      <c r="I72" s="15">
        <v>1139.45</v>
      </c>
      <c r="J72" s="20">
        <v>177.4</v>
      </c>
    </row>
    <row r="73" spans="1:10" x14ac:dyDescent="0.25">
      <c r="A73" s="17">
        <v>37240</v>
      </c>
      <c r="B73">
        <v>2001</v>
      </c>
      <c r="C73">
        <v>12</v>
      </c>
      <c r="D73">
        <v>108.60000000000001</v>
      </c>
      <c r="E73">
        <v>108.60000000000001</v>
      </c>
      <c r="F73">
        <v>19.39</v>
      </c>
      <c r="G73" s="15">
        <v>1148.08</v>
      </c>
      <c r="H73">
        <v>19.39</v>
      </c>
      <c r="I73" s="15">
        <v>1148.08</v>
      </c>
      <c r="J73" s="20">
        <v>176.7</v>
      </c>
    </row>
    <row r="74" spans="1:10" x14ac:dyDescent="0.25">
      <c r="A74" s="17">
        <v>37271</v>
      </c>
      <c r="B74">
        <v>2002</v>
      </c>
      <c r="C74">
        <v>1</v>
      </c>
      <c r="D74">
        <v>110.7</v>
      </c>
      <c r="E74">
        <v>110.7</v>
      </c>
      <c r="F74">
        <v>19.72</v>
      </c>
      <c r="G74" s="15">
        <v>1130.2</v>
      </c>
      <c r="H74">
        <v>19.72</v>
      </c>
      <c r="I74" s="15">
        <v>1130.2</v>
      </c>
      <c r="J74" s="20">
        <v>177.1</v>
      </c>
    </row>
    <row r="75" spans="1:10" x14ac:dyDescent="0.25">
      <c r="A75" s="17">
        <v>37302</v>
      </c>
      <c r="B75">
        <v>2002</v>
      </c>
      <c r="C75">
        <v>2</v>
      </c>
      <c r="D75">
        <v>111.4</v>
      </c>
      <c r="E75">
        <v>111.4</v>
      </c>
      <c r="F75">
        <v>20.72</v>
      </c>
      <c r="G75" s="15">
        <v>1106.73</v>
      </c>
      <c r="H75">
        <v>20.72</v>
      </c>
      <c r="I75" s="15">
        <v>1106.73</v>
      </c>
      <c r="J75" s="20">
        <v>177.8</v>
      </c>
    </row>
    <row r="76" spans="1:10" x14ac:dyDescent="0.25">
      <c r="A76" s="17">
        <v>37330</v>
      </c>
      <c r="B76">
        <v>2002</v>
      </c>
      <c r="C76">
        <v>3</v>
      </c>
      <c r="D76">
        <v>124.9</v>
      </c>
      <c r="E76">
        <v>124.9</v>
      </c>
      <c r="F76">
        <v>24.53</v>
      </c>
      <c r="G76" s="15">
        <v>1147.3900000000001</v>
      </c>
      <c r="H76">
        <v>24.53</v>
      </c>
      <c r="I76" s="15">
        <v>1147.3900000000001</v>
      </c>
      <c r="J76" s="20">
        <v>178.8</v>
      </c>
    </row>
    <row r="77" spans="1:10" x14ac:dyDescent="0.25">
      <c r="A77" s="17">
        <v>37361</v>
      </c>
      <c r="B77">
        <v>2002</v>
      </c>
      <c r="C77">
        <v>4</v>
      </c>
      <c r="D77">
        <v>139.69999999999999</v>
      </c>
      <c r="E77">
        <v>139.69999999999999</v>
      </c>
      <c r="F77">
        <v>26.18</v>
      </c>
      <c r="G77" s="15">
        <v>1076.92</v>
      </c>
      <c r="H77">
        <v>26.18</v>
      </c>
      <c r="I77" s="15">
        <v>1076.92</v>
      </c>
      <c r="J77" s="20">
        <v>179.8</v>
      </c>
    </row>
    <row r="78" spans="1:10" x14ac:dyDescent="0.25">
      <c r="A78" s="17">
        <v>37391</v>
      </c>
      <c r="B78">
        <v>2002</v>
      </c>
      <c r="C78">
        <v>5</v>
      </c>
      <c r="D78">
        <v>139.19999999999999</v>
      </c>
      <c r="E78">
        <v>139.19999999999999</v>
      </c>
      <c r="F78">
        <v>27.04</v>
      </c>
      <c r="G78" s="15">
        <v>1067.1400000000001</v>
      </c>
      <c r="H78">
        <v>27.04</v>
      </c>
      <c r="I78" s="15">
        <v>1067.1400000000001</v>
      </c>
      <c r="J78" s="20">
        <v>179.8</v>
      </c>
    </row>
    <row r="79" spans="1:10" x14ac:dyDescent="0.25">
      <c r="A79" s="17">
        <v>37422</v>
      </c>
      <c r="B79">
        <v>2002</v>
      </c>
      <c r="C79">
        <v>6</v>
      </c>
      <c r="D79">
        <v>138.19999999999999</v>
      </c>
      <c r="E79">
        <v>138.19999999999999</v>
      </c>
      <c r="F79">
        <v>25.52</v>
      </c>
      <c r="G79" s="15">
        <v>989.82</v>
      </c>
      <c r="H79">
        <v>25.52</v>
      </c>
      <c r="I79" s="15">
        <v>989.82</v>
      </c>
      <c r="J79" s="20">
        <v>179.9</v>
      </c>
    </row>
    <row r="80" spans="1:10" x14ac:dyDescent="0.25">
      <c r="A80" s="17">
        <v>37452</v>
      </c>
      <c r="B80">
        <v>2002</v>
      </c>
      <c r="C80">
        <v>7</v>
      </c>
      <c r="D80">
        <v>139.69999999999999</v>
      </c>
      <c r="E80">
        <v>139.69999999999999</v>
      </c>
      <c r="F80">
        <v>26.97</v>
      </c>
      <c r="G80" s="15">
        <v>911.62</v>
      </c>
      <c r="H80">
        <v>26.97</v>
      </c>
      <c r="I80" s="15">
        <v>911.62</v>
      </c>
      <c r="J80" s="20">
        <v>180.1</v>
      </c>
    </row>
    <row r="81" spans="1:10" x14ac:dyDescent="0.25">
      <c r="A81" s="17">
        <v>37483</v>
      </c>
      <c r="B81">
        <v>2002</v>
      </c>
      <c r="C81">
        <v>8</v>
      </c>
      <c r="D81">
        <v>139.6</v>
      </c>
      <c r="E81">
        <v>139.6</v>
      </c>
      <c r="F81">
        <v>28.39</v>
      </c>
      <c r="G81" s="15">
        <v>916.07</v>
      </c>
      <c r="H81">
        <v>28.39</v>
      </c>
      <c r="I81" s="15">
        <v>916.07</v>
      </c>
      <c r="J81" s="20">
        <v>180.7</v>
      </c>
    </row>
    <row r="82" spans="1:10" x14ac:dyDescent="0.25">
      <c r="A82" s="17">
        <v>37514</v>
      </c>
      <c r="B82">
        <v>2002</v>
      </c>
      <c r="C82">
        <v>9</v>
      </c>
      <c r="D82">
        <v>140</v>
      </c>
      <c r="E82">
        <v>140</v>
      </c>
      <c r="F82">
        <v>29.66</v>
      </c>
      <c r="G82" s="15">
        <v>815.28</v>
      </c>
      <c r="H82">
        <v>29.66</v>
      </c>
      <c r="I82" s="15">
        <v>815.28</v>
      </c>
      <c r="J82" s="20">
        <v>181</v>
      </c>
    </row>
    <row r="83" spans="1:10" x14ac:dyDescent="0.25">
      <c r="A83" s="17">
        <v>37544</v>
      </c>
      <c r="B83">
        <v>2002</v>
      </c>
      <c r="C83">
        <v>10</v>
      </c>
      <c r="D83">
        <v>144.5</v>
      </c>
      <c r="E83">
        <v>144.5</v>
      </c>
      <c r="F83">
        <v>28.84</v>
      </c>
      <c r="G83" s="15">
        <v>885.76</v>
      </c>
      <c r="H83">
        <v>28.84</v>
      </c>
      <c r="I83" s="15">
        <v>885.76</v>
      </c>
      <c r="J83" s="20">
        <v>181.3</v>
      </c>
    </row>
    <row r="84" spans="1:10" x14ac:dyDescent="0.25">
      <c r="A84" s="17">
        <v>37575</v>
      </c>
      <c r="B84">
        <v>2002</v>
      </c>
      <c r="C84">
        <v>11</v>
      </c>
      <c r="D84">
        <v>141.9</v>
      </c>
      <c r="E84">
        <v>141.9</v>
      </c>
      <c r="F84">
        <v>26.35</v>
      </c>
      <c r="G84" s="15">
        <v>936.31</v>
      </c>
      <c r="H84">
        <v>26.35</v>
      </c>
      <c r="I84" s="15">
        <v>936.31</v>
      </c>
      <c r="J84" s="20">
        <v>181.3</v>
      </c>
    </row>
    <row r="85" spans="1:10" x14ac:dyDescent="0.25">
      <c r="A85" s="17">
        <v>37605</v>
      </c>
      <c r="B85">
        <v>2002</v>
      </c>
      <c r="C85">
        <v>12</v>
      </c>
      <c r="D85">
        <v>138.6</v>
      </c>
      <c r="E85">
        <v>138.6</v>
      </c>
      <c r="F85">
        <v>29.46</v>
      </c>
      <c r="G85" s="15">
        <v>879.82</v>
      </c>
      <c r="H85">
        <v>29.46</v>
      </c>
      <c r="I85" s="15">
        <v>879.82</v>
      </c>
      <c r="J85" s="20">
        <v>180.9</v>
      </c>
    </row>
    <row r="86" spans="1:10" x14ac:dyDescent="0.25">
      <c r="A86" s="17">
        <v>37636</v>
      </c>
      <c r="B86">
        <v>2003</v>
      </c>
      <c r="C86">
        <v>1</v>
      </c>
      <c r="D86">
        <v>145.79999999999998</v>
      </c>
      <c r="E86">
        <v>145.79999999999998</v>
      </c>
      <c r="F86">
        <v>32.950000000000003</v>
      </c>
      <c r="G86" s="15">
        <v>855.7</v>
      </c>
      <c r="H86">
        <v>32.950000000000003</v>
      </c>
      <c r="I86" s="15">
        <v>855.7</v>
      </c>
      <c r="J86" s="20">
        <v>181.7</v>
      </c>
    </row>
    <row r="87" spans="1:10" x14ac:dyDescent="0.25">
      <c r="A87" s="17">
        <v>37667</v>
      </c>
      <c r="B87">
        <v>2003</v>
      </c>
      <c r="C87">
        <v>2</v>
      </c>
      <c r="D87">
        <v>161.30000000000001</v>
      </c>
      <c r="E87">
        <v>161.30000000000001</v>
      </c>
      <c r="F87">
        <v>35.83</v>
      </c>
      <c r="G87" s="15">
        <v>841.15</v>
      </c>
      <c r="H87">
        <v>35.83</v>
      </c>
      <c r="I87" s="15">
        <v>841.15</v>
      </c>
      <c r="J87" s="20">
        <v>183.1</v>
      </c>
    </row>
    <row r="88" spans="1:10" x14ac:dyDescent="0.25">
      <c r="A88" s="17">
        <v>37695</v>
      </c>
      <c r="B88">
        <v>2003</v>
      </c>
      <c r="C88">
        <v>3</v>
      </c>
      <c r="D88">
        <v>169.3</v>
      </c>
      <c r="E88">
        <v>169.3</v>
      </c>
      <c r="F88">
        <v>33.51</v>
      </c>
      <c r="G88" s="15">
        <v>848.18</v>
      </c>
      <c r="H88">
        <v>33.51</v>
      </c>
      <c r="I88" s="15">
        <v>848.18</v>
      </c>
      <c r="J88" s="20">
        <v>184.2</v>
      </c>
    </row>
    <row r="89" spans="1:10" x14ac:dyDescent="0.25">
      <c r="A89" s="17">
        <v>37726</v>
      </c>
      <c r="B89">
        <v>2003</v>
      </c>
      <c r="C89">
        <v>4</v>
      </c>
      <c r="D89">
        <v>158.9</v>
      </c>
      <c r="E89">
        <v>158.9</v>
      </c>
      <c r="F89">
        <v>28.17</v>
      </c>
      <c r="G89" s="15">
        <v>916.92</v>
      </c>
      <c r="H89">
        <v>28.17</v>
      </c>
      <c r="I89" s="15">
        <v>916.92</v>
      </c>
      <c r="J89" s="20">
        <v>183.8</v>
      </c>
    </row>
    <row r="90" spans="1:10" x14ac:dyDescent="0.25">
      <c r="A90" s="17">
        <v>37756</v>
      </c>
      <c r="B90">
        <v>2003</v>
      </c>
      <c r="C90">
        <v>5</v>
      </c>
      <c r="D90">
        <v>149.70000000000002</v>
      </c>
      <c r="E90">
        <v>149.70000000000002</v>
      </c>
      <c r="F90">
        <v>28.11</v>
      </c>
      <c r="G90" s="15">
        <v>963.59</v>
      </c>
      <c r="H90">
        <v>28.11</v>
      </c>
      <c r="I90" s="15">
        <v>963.59</v>
      </c>
      <c r="J90" s="20">
        <v>183.5</v>
      </c>
    </row>
    <row r="91" spans="1:10" x14ac:dyDescent="0.25">
      <c r="A91" s="17">
        <v>37787</v>
      </c>
      <c r="B91">
        <v>2003</v>
      </c>
      <c r="C91">
        <v>6</v>
      </c>
      <c r="D91">
        <v>149.30000000000001</v>
      </c>
      <c r="E91">
        <v>149.30000000000001</v>
      </c>
      <c r="F91">
        <v>30.66</v>
      </c>
      <c r="G91" s="15">
        <v>974.5</v>
      </c>
      <c r="H91">
        <v>30.66</v>
      </c>
      <c r="I91" s="15">
        <v>974.5</v>
      </c>
      <c r="J91" s="20">
        <v>183.7</v>
      </c>
    </row>
    <row r="92" spans="1:10" x14ac:dyDescent="0.25">
      <c r="A92" s="17">
        <v>37817</v>
      </c>
      <c r="B92">
        <v>2003</v>
      </c>
      <c r="C92">
        <v>7</v>
      </c>
      <c r="D92">
        <v>151.29999999999998</v>
      </c>
      <c r="E92">
        <v>151.29999999999998</v>
      </c>
      <c r="F92">
        <v>30.76</v>
      </c>
      <c r="G92" s="15">
        <v>990.31</v>
      </c>
      <c r="H92">
        <v>30.76</v>
      </c>
      <c r="I92" s="15">
        <v>990.31</v>
      </c>
      <c r="J92" s="20">
        <v>183.9</v>
      </c>
    </row>
    <row r="93" spans="1:10" x14ac:dyDescent="0.25">
      <c r="A93" s="17">
        <v>37848</v>
      </c>
      <c r="B93">
        <v>2003</v>
      </c>
      <c r="C93">
        <v>8</v>
      </c>
      <c r="D93">
        <v>162</v>
      </c>
      <c r="E93">
        <v>162</v>
      </c>
      <c r="F93">
        <v>31.57</v>
      </c>
      <c r="G93" s="15">
        <v>1008.01</v>
      </c>
      <c r="H93">
        <v>31.57</v>
      </c>
      <c r="I93" s="15">
        <v>1008.01</v>
      </c>
      <c r="J93" s="20">
        <v>184.6</v>
      </c>
    </row>
    <row r="94" spans="1:10" x14ac:dyDescent="0.25">
      <c r="A94" s="17">
        <v>37879</v>
      </c>
      <c r="B94">
        <v>2003</v>
      </c>
      <c r="C94">
        <v>9</v>
      </c>
      <c r="D94">
        <v>167.9</v>
      </c>
      <c r="E94">
        <v>167.9</v>
      </c>
      <c r="F94">
        <v>28.31</v>
      </c>
      <c r="G94" s="15">
        <v>995.97</v>
      </c>
      <c r="H94">
        <v>28.31</v>
      </c>
      <c r="I94" s="15">
        <v>995.97</v>
      </c>
      <c r="J94" s="20">
        <v>185.2</v>
      </c>
    </row>
    <row r="95" spans="1:10" x14ac:dyDescent="0.25">
      <c r="A95" s="17">
        <v>37909</v>
      </c>
      <c r="B95">
        <v>2003</v>
      </c>
      <c r="C95">
        <v>10</v>
      </c>
      <c r="D95">
        <v>156.4</v>
      </c>
      <c r="E95">
        <v>156.4</v>
      </c>
      <c r="F95">
        <v>30.34</v>
      </c>
      <c r="G95" s="15">
        <v>1050.71</v>
      </c>
      <c r="H95">
        <v>30.34</v>
      </c>
      <c r="I95" s="15">
        <v>1050.71</v>
      </c>
      <c r="J95" s="20">
        <v>185</v>
      </c>
    </row>
    <row r="96" spans="1:10" x14ac:dyDescent="0.25">
      <c r="A96" s="17">
        <v>37940</v>
      </c>
      <c r="B96">
        <v>2003</v>
      </c>
      <c r="C96">
        <v>11</v>
      </c>
      <c r="D96">
        <v>151.19999999999999</v>
      </c>
      <c r="E96">
        <v>151.19999999999999</v>
      </c>
      <c r="F96">
        <v>31.11</v>
      </c>
      <c r="G96" s="15">
        <v>1058.2</v>
      </c>
      <c r="H96">
        <v>31.11</v>
      </c>
      <c r="I96" s="15">
        <v>1058.2</v>
      </c>
      <c r="J96" s="20">
        <v>184.5</v>
      </c>
    </row>
    <row r="97" spans="1:10" x14ac:dyDescent="0.25">
      <c r="A97" s="17">
        <v>37970</v>
      </c>
      <c r="B97">
        <v>2003</v>
      </c>
      <c r="C97">
        <v>12</v>
      </c>
      <c r="D97">
        <v>147.9</v>
      </c>
      <c r="E97">
        <v>147.9</v>
      </c>
      <c r="F97">
        <v>32.130000000000003</v>
      </c>
      <c r="G97" s="15">
        <v>1111.92</v>
      </c>
      <c r="H97">
        <v>32.130000000000003</v>
      </c>
      <c r="I97" s="15">
        <v>1111.92</v>
      </c>
      <c r="J97" s="20">
        <v>184.3</v>
      </c>
    </row>
    <row r="98" spans="1:10" x14ac:dyDescent="0.25">
      <c r="A98" s="17">
        <v>38001</v>
      </c>
      <c r="B98">
        <v>2004</v>
      </c>
      <c r="C98">
        <v>1</v>
      </c>
      <c r="D98">
        <v>157.20000000000002</v>
      </c>
      <c r="E98">
        <v>157.20000000000002</v>
      </c>
      <c r="F98">
        <v>34.31</v>
      </c>
      <c r="G98" s="15">
        <v>1131.1300000000001</v>
      </c>
      <c r="H98">
        <v>34.31</v>
      </c>
      <c r="I98" s="15">
        <v>1131.1300000000001</v>
      </c>
      <c r="J98" s="20">
        <v>185.2</v>
      </c>
    </row>
    <row r="99" spans="1:10" x14ac:dyDescent="0.25">
      <c r="A99" s="17">
        <v>38032</v>
      </c>
      <c r="B99">
        <v>2004</v>
      </c>
      <c r="C99">
        <v>2</v>
      </c>
      <c r="D99">
        <v>164.79999999999998</v>
      </c>
      <c r="E99">
        <v>164.79999999999998</v>
      </c>
      <c r="F99">
        <v>34.69</v>
      </c>
      <c r="G99" s="15">
        <v>1144.94</v>
      </c>
      <c r="H99">
        <v>34.69</v>
      </c>
      <c r="I99" s="15">
        <v>1144.94</v>
      </c>
      <c r="J99" s="20">
        <v>186.2</v>
      </c>
    </row>
    <row r="100" spans="1:10" x14ac:dyDescent="0.25">
      <c r="A100" s="17">
        <v>38061</v>
      </c>
      <c r="B100">
        <v>2004</v>
      </c>
      <c r="C100">
        <v>3</v>
      </c>
      <c r="D100">
        <v>173.6</v>
      </c>
      <c r="E100">
        <v>173.6</v>
      </c>
      <c r="F100">
        <v>36.74</v>
      </c>
      <c r="G100" s="15">
        <v>1126.21</v>
      </c>
      <c r="H100">
        <v>36.74</v>
      </c>
      <c r="I100" s="15">
        <v>1126.21</v>
      </c>
      <c r="J100" s="20">
        <v>187.4</v>
      </c>
    </row>
    <row r="101" spans="1:10" x14ac:dyDescent="0.25">
      <c r="A101" s="17">
        <v>38092</v>
      </c>
      <c r="B101">
        <v>2004</v>
      </c>
      <c r="C101">
        <v>4</v>
      </c>
      <c r="D101">
        <v>179.8</v>
      </c>
      <c r="E101">
        <v>179.8</v>
      </c>
      <c r="F101">
        <v>36.75</v>
      </c>
      <c r="G101" s="15">
        <v>1107.3</v>
      </c>
      <c r="H101">
        <v>36.75</v>
      </c>
      <c r="I101" s="15">
        <v>1107.3</v>
      </c>
      <c r="J101" s="20">
        <v>188</v>
      </c>
    </row>
    <row r="102" spans="1:10" x14ac:dyDescent="0.25">
      <c r="A102" s="17">
        <v>38122</v>
      </c>
      <c r="B102">
        <v>2004</v>
      </c>
      <c r="C102">
        <v>5</v>
      </c>
      <c r="D102">
        <v>198.3</v>
      </c>
      <c r="E102">
        <v>198.3</v>
      </c>
      <c r="F102">
        <v>40.28</v>
      </c>
      <c r="G102" s="15">
        <v>1120.68</v>
      </c>
      <c r="H102">
        <v>40.28</v>
      </c>
      <c r="I102" s="15">
        <v>1120.68</v>
      </c>
      <c r="J102" s="20">
        <v>189.1</v>
      </c>
    </row>
    <row r="103" spans="1:10" x14ac:dyDescent="0.25">
      <c r="A103" s="17">
        <v>38153</v>
      </c>
      <c r="B103">
        <v>2004</v>
      </c>
      <c r="C103">
        <v>6</v>
      </c>
      <c r="D103">
        <v>196.9</v>
      </c>
      <c r="E103">
        <v>196.9</v>
      </c>
      <c r="F103">
        <v>38.03</v>
      </c>
      <c r="G103" s="15">
        <v>1140.8399999999999</v>
      </c>
      <c r="H103">
        <v>38.03</v>
      </c>
      <c r="I103" s="15">
        <v>1140.8399999999999</v>
      </c>
      <c r="J103" s="20">
        <v>189.7</v>
      </c>
    </row>
    <row r="104" spans="1:10" x14ac:dyDescent="0.25">
      <c r="A104" s="17">
        <v>38183</v>
      </c>
      <c r="B104">
        <v>2004</v>
      </c>
      <c r="C104">
        <v>7</v>
      </c>
      <c r="D104">
        <v>191.1</v>
      </c>
      <c r="E104">
        <v>191.1</v>
      </c>
      <c r="F104">
        <v>40.78</v>
      </c>
      <c r="G104" s="15">
        <v>1101.72</v>
      </c>
      <c r="H104">
        <v>40.78</v>
      </c>
      <c r="I104" s="15">
        <v>1101.72</v>
      </c>
      <c r="J104" s="20">
        <v>189.4</v>
      </c>
    </row>
    <row r="105" spans="1:10" x14ac:dyDescent="0.25">
      <c r="A105" s="17">
        <v>38214</v>
      </c>
      <c r="B105">
        <v>2004</v>
      </c>
      <c r="C105">
        <v>8</v>
      </c>
      <c r="D105">
        <v>187.79999999999998</v>
      </c>
      <c r="E105">
        <v>187.79999999999998</v>
      </c>
      <c r="F105">
        <v>44.9</v>
      </c>
      <c r="G105" s="15">
        <v>1104.24</v>
      </c>
      <c r="H105">
        <v>44.9</v>
      </c>
      <c r="I105" s="15">
        <v>1104.24</v>
      </c>
      <c r="J105" s="20">
        <v>189.5</v>
      </c>
    </row>
    <row r="106" spans="1:10" x14ac:dyDescent="0.25">
      <c r="A106" s="17">
        <v>38245</v>
      </c>
      <c r="B106">
        <v>2004</v>
      </c>
      <c r="C106">
        <v>9</v>
      </c>
      <c r="D106">
        <v>187</v>
      </c>
      <c r="E106">
        <v>187</v>
      </c>
      <c r="F106">
        <v>45.94</v>
      </c>
      <c r="G106" s="15">
        <v>1114.58</v>
      </c>
      <c r="H106">
        <v>45.94</v>
      </c>
      <c r="I106" s="15">
        <v>1114.58</v>
      </c>
      <c r="J106" s="20">
        <v>189.9</v>
      </c>
    </row>
    <row r="107" spans="1:10" x14ac:dyDescent="0.25">
      <c r="A107" s="17">
        <v>38275</v>
      </c>
      <c r="B107">
        <v>2004</v>
      </c>
      <c r="C107">
        <v>10</v>
      </c>
      <c r="D107">
        <v>200</v>
      </c>
      <c r="E107">
        <v>200</v>
      </c>
      <c r="F107">
        <v>53.28</v>
      </c>
      <c r="G107" s="15">
        <v>1130.2</v>
      </c>
      <c r="H107">
        <v>53.28</v>
      </c>
      <c r="I107" s="15">
        <v>1130.2</v>
      </c>
      <c r="J107" s="20">
        <v>190.9</v>
      </c>
    </row>
    <row r="108" spans="1:10" x14ac:dyDescent="0.25">
      <c r="A108" s="17">
        <v>38306</v>
      </c>
      <c r="B108">
        <v>2004</v>
      </c>
      <c r="C108">
        <v>11</v>
      </c>
      <c r="D108">
        <v>197.9</v>
      </c>
      <c r="E108">
        <v>197.9</v>
      </c>
      <c r="F108">
        <v>48.47</v>
      </c>
      <c r="G108" s="15">
        <v>1173.78</v>
      </c>
      <c r="H108">
        <v>48.47</v>
      </c>
      <c r="I108" s="15">
        <v>1173.78</v>
      </c>
      <c r="J108" s="20">
        <v>191</v>
      </c>
    </row>
    <row r="109" spans="1:10" x14ac:dyDescent="0.25">
      <c r="A109" s="17">
        <v>38336</v>
      </c>
      <c r="B109">
        <v>2004</v>
      </c>
      <c r="C109">
        <v>12</v>
      </c>
      <c r="D109">
        <v>184.1</v>
      </c>
      <c r="E109">
        <v>184.1</v>
      </c>
      <c r="F109">
        <v>43.15</v>
      </c>
      <c r="G109" s="15">
        <v>1211.92</v>
      </c>
      <c r="H109">
        <v>43.15</v>
      </c>
      <c r="I109" s="15">
        <v>1211.92</v>
      </c>
      <c r="J109" s="20">
        <v>190.3</v>
      </c>
    </row>
    <row r="110" spans="1:10" x14ac:dyDescent="0.25">
      <c r="A110" s="17">
        <v>38367</v>
      </c>
      <c r="B110">
        <v>2005</v>
      </c>
      <c r="C110">
        <v>1</v>
      </c>
      <c r="D110">
        <v>183.1</v>
      </c>
      <c r="E110">
        <v>183.1</v>
      </c>
      <c r="F110">
        <v>46.84</v>
      </c>
      <c r="G110" s="15">
        <v>1181.27</v>
      </c>
      <c r="H110">
        <v>46.84</v>
      </c>
      <c r="I110" s="15">
        <v>1181.27</v>
      </c>
      <c r="J110" s="20">
        <v>190.7</v>
      </c>
    </row>
    <row r="111" spans="1:10" x14ac:dyDescent="0.25">
      <c r="A111" s="17">
        <v>38398</v>
      </c>
      <c r="B111">
        <v>2005</v>
      </c>
      <c r="C111">
        <v>2</v>
      </c>
      <c r="D111">
        <v>191</v>
      </c>
      <c r="E111">
        <v>191</v>
      </c>
      <c r="F111">
        <v>48.15</v>
      </c>
      <c r="G111" s="15">
        <v>1203.5999999999999</v>
      </c>
      <c r="H111">
        <v>48.15</v>
      </c>
      <c r="I111" s="15">
        <v>1203.5999999999999</v>
      </c>
      <c r="J111" s="20">
        <v>191.8</v>
      </c>
    </row>
    <row r="112" spans="1:10" x14ac:dyDescent="0.25">
      <c r="A112" s="17">
        <v>38426</v>
      </c>
      <c r="B112">
        <v>2005</v>
      </c>
      <c r="C112">
        <v>3</v>
      </c>
      <c r="D112">
        <v>207.9</v>
      </c>
      <c r="E112">
        <v>207.9</v>
      </c>
      <c r="F112">
        <v>54.19</v>
      </c>
      <c r="G112" s="15">
        <v>1180.5899999999999</v>
      </c>
      <c r="H112">
        <v>54.19</v>
      </c>
      <c r="I112" s="15">
        <v>1180.5899999999999</v>
      </c>
      <c r="J112" s="20">
        <v>193.3</v>
      </c>
    </row>
    <row r="113" spans="1:10" x14ac:dyDescent="0.25">
      <c r="A113" s="17">
        <v>38457</v>
      </c>
      <c r="B113">
        <v>2005</v>
      </c>
      <c r="C113">
        <v>4</v>
      </c>
      <c r="D113">
        <v>224.29999999999998</v>
      </c>
      <c r="E113">
        <v>224.29999999999998</v>
      </c>
      <c r="F113">
        <v>52.98</v>
      </c>
      <c r="G113" s="15">
        <v>1156.8499999999999</v>
      </c>
      <c r="H113">
        <v>52.98</v>
      </c>
      <c r="I113" s="15">
        <v>1156.8499999999999</v>
      </c>
      <c r="J113" s="20">
        <v>194.6</v>
      </c>
    </row>
    <row r="114" spans="1:10" x14ac:dyDescent="0.25">
      <c r="A114" s="17">
        <v>38487</v>
      </c>
      <c r="B114">
        <v>2005</v>
      </c>
      <c r="C114">
        <v>5</v>
      </c>
      <c r="D114">
        <v>216.1</v>
      </c>
      <c r="E114">
        <v>216.1</v>
      </c>
      <c r="F114">
        <v>49.83</v>
      </c>
      <c r="G114" s="15">
        <v>1191.5</v>
      </c>
      <c r="H114">
        <v>49.83</v>
      </c>
      <c r="I114" s="15">
        <v>1191.5</v>
      </c>
      <c r="J114" s="20">
        <v>194.4</v>
      </c>
    </row>
    <row r="115" spans="1:10" x14ac:dyDescent="0.25">
      <c r="A115" s="17">
        <v>38518</v>
      </c>
      <c r="B115">
        <v>2005</v>
      </c>
      <c r="C115">
        <v>6</v>
      </c>
      <c r="D115">
        <v>215.60000000000002</v>
      </c>
      <c r="E115">
        <v>215.60000000000002</v>
      </c>
      <c r="F115">
        <v>56.35</v>
      </c>
      <c r="G115" s="15">
        <v>1191.33</v>
      </c>
      <c r="H115">
        <v>56.35</v>
      </c>
      <c r="I115" s="15">
        <v>1191.33</v>
      </c>
      <c r="J115" s="20">
        <v>194.5</v>
      </c>
    </row>
    <row r="116" spans="1:10" x14ac:dyDescent="0.25">
      <c r="A116" s="17">
        <v>38548</v>
      </c>
      <c r="B116">
        <v>2005</v>
      </c>
      <c r="C116">
        <v>7</v>
      </c>
      <c r="D116">
        <v>229</v>
      </c>
      <c r="E116">
        <v>229</v>
      </c>
      <c r="F116">
        <v>59</v>
      </c>
      <c r="G116" s="15">
        <v>1234.18</v>
      </c>
      <c r="H116">
        <v>59</v>
      </c>
      <c r="I116" s="15">
        <v>1234.18</v>
      </c>
      <c r="J116" s="20">
        <v>195.4</v>
      </c>
    </row>
    <row r="117" spans="1:10" x14ac:dyDescent="0.25">
      <c r="A117" s="17">
        <v>38579</v>
      </c>
      <c r="B117">
        <v>2005</v>
      </c>
      <c r="C117">
        <v>8</v>
      </c>
      <c r="D117">
        <v>248.60000000000002</v>
      </c>
      <c r="E117">
        <v>248.60000000000002</v>
      </c>
      <c r="F117">
        <v>64.989999999999995</v>
      </c>
      <c r="G117" s="15">
        <v>1220.33</v>
      </c>
      <c r="H117">
        <v>64.989999999999995</v>
      </c>
      <c r="I117" s="15">
        <v>1220.33</v>
      </c>
      <c r="J117" s="20">
        <v>196.4</v>
      </c>
    </row>
    <row r="118" spans="1:10" x14ac:dyDescent="0.25">
      <c r="A118" s="17">
        <v>38610</v>
      </c>
      <c r="B118">
        <v>2005</v>
      </c>
      <c r="C118">
        <v>9</v>
      </c>
      <c r="D118">
        <v>290.3</v>
      </c>
      <c r="E118">
        <v>290.3</v>
      </c>
      <c r="F118">
        <v>65.59</v>
      </c>
      <c r="G118" s="15">
        <v>1228.81</v>
      </c>
      <c r="H118">
        <v>65.59</v>
      </c>
      <c r="I118" s="15">
        <v>1228.81</v>
      </c>
      <c r="J118" s="20">
        <v>198.8</v>
      </c>
    </row>
    <row r="119" spans="1:10" x14ac:dyDescent="0.25">
      <c r="A119" s="17">
        <v>38640</v>
      </c>
      <c r="B119">
        <v>2005</v>
      </c>
      <c r="C119">
        <v>10</v>
      </c>
      <c r="D119">
        <v>271.7</v>
      </c>
      <c r="E119">
        <v>271.7</v>
      </c>
      <c r="F119">
        <v>62.26</v>
      </c>
      <c r="G119" s="15">
        <v>1207.01</v>
      </c>
      <c r="H119">
        <v>62.26</v>
      </c>
      <c r="I119" s="15">
        <v>1207.01</v>
      </c>
      <c r="J119" s="20">
        <v>199.2</v>
      </c>
    </row>
    <row r="120" spans="1:10" x14ac:dyDescent="0.25">
      <c r="A120" s="17">
        <v>38671</v>
      </c>
      <c r="B120">
        <v>2005</v>
      </c>
      <c r="C120">
        <v>11</v>
      </c>
      <c r="D120">
        <v>225.70000000000002</v>
      </c>
      <c r="E120">
        <v>225.70000000000002</v>
      </c>
      <c r="F120">
        <v>58.32</v>
      </c>
      <c r="G120" s="15">
        <v>1249.48</v>
      </c>
      <c r="H120">
        <v>58.32</v>
      </c>
      <c r="I120" s="15">
        <v>1249.48</v>
      </c>
      <c r="J120" s="20">
        <v>197.6</v>
      </c>
    </row>
    <row r="121" spans="1:10" x14ac:dyDescent="0.25">
      <c r="A121" s="17">
        <v>38701</v>
      </c>
      <c r="B121">
        <v>2005</v>
      </c>
      <c r="C121">
        <v>12</v>
      </c>
      <c r="D121">
        <v>218.5</v>
      </c>
      <c r="E121">
        <v>218.5</v>
      </c>
      <c r="F121">
        <v>59.41</v>
      </c>
      <c r="G121" s="15">
        <v>1248.29</v>
      </c>
      <c r="H121">
        <v>59.41</v>
      </c>
      <c r="I121" s="15">
        <v>1248.29</v>
      </c>
      <c r="J121" s="20">
        <v>196.8</v>
      </c>
    </row>
    <row r="122" spans="1:10" x14ac:dyDescent="0.25">
      <c r="A122" s="17">
        <v>38732</v>
      </c>
      <c r="B122">
        <v>2006</v>
      </c>
      <c r="C122">
        <v>1</v>
      </c>
      <c r="D122">
        <v>231.6</v>
      </c>
      <c r="E122">
        <v>231.6</v>
      </c>
      <c r="F122">
        <v>65.489999999999995</v>
      </c>
      <c r="G122" s="15">
        <v>1280.08</v>
      </c>
      <c r="H122">
        <v>65.489999999999995</v>
      </c>
      <c r="I122" s="15">
        <v>1280.08</v>
      </c>
      <c r="J122" s="20">
        <v>198.3</v>
      </c>
    </row>
    <row r="123" spans="1:10" x14ac:dyDescent="0.25">
      <c r="A123" s="17">
        <v>38763</v>
      </c>
      <c r="B123">
        <v>2006</v>
      </c>
      <c r="C123">
        <v>2</v>
      </c>
      <c r="D123">
        <v>227.99999999999997</v>
      </c>
      <c r="E123">
        <v>227.99999999999997</v>
      </c>
      <c r="F123">
        <v>61.63</v>
      </c>
      <c r="G123" s="15">
        <v>1280.6600000000001</v>
      </c>
      <c r="H123">
        <v>61.63</v>
      </c>
      <c r="I123" s="15">
        <v>1280.6600000000001</v>
      </c>
      <c r="J123" s="20">
        <v>198.7</v>
      </c>
    </row>
    <row r="124" spans="1:10" x14ac:dyDescent="0.25">
      <c r="A124" s="17">
        <v>38791</v>
      </c>
      <c r="B124">
        <v>2006</v>
      </c>
      <c r="C124">
        <v>3</v>
      </c>
      <c r="D124">
        <v>242.49999999999997</v>
      </c>
      <c r="E124">
        <v>242.49999999999997</v>
      </c>
      <c r="F124">
        <v>62.69</v>
      </c>
      <c r="G124" s="15">
        <v>1302.8800000000001</v>
      </c>
      <c r="H124">
        <v>62.69</v>
      </c>
      <c r="I124" s="15">
        <v>1302.8800000000001</v>
      </c>
      <c r="J124" s="20">
        <v>199.8</v>
      </c>
    </row>
    <row r="125" spans="1:10" x14ac:dyDescent="0.25">
      <c r="A125" s="17">
        <v>38822</v>
      </c>
      <c r="B125">
        <v>2006</v>
      </c>
      <c r="C125">
        <v>4</v>
      </c>
      <c r="D125">
        <v>274.2</v>
      </c>
      <c r="E125">
        <v>274.2</v>
      </c>
      <c r="F125">
        <v>69.44</v>
      </c>
      <c r="G125" s="15">
        <v>1310.6099999999999</v>
      </c>
      <c r="H125">
        <v>69.44</v>
      </c>
      <c r="I125" s="15">
        <v>1310.6099999999999</v>
      </c>
      <c r="J125" s="20">
        <v>201.5</v>
      </c>
    </row>
    <row r="126" spans="1:10" x14ac:dyDescent="0.25">
      <c r="A126" s="17">
        <v>38852</v>
      </c>
      <c r="B126">
        <v>2006</v>
      </c>
      <c r="C126">
        <v>5</v>
      </c>
      <c r="D126">
        <v>290.7</v>
      </c>
      <c r="E126">
        <v>290.7</v>
      </c>
      <c r="F126">
        <v>70.84</v>
      </c>
      <c r="G126" s="15">
        <v>1270.05</v>
      </c>
      <c r="H126">
        <v>70.84</v>
      </c>
      <c r="I126" s="15">
        <v>1270.05</v>
      </c>
      <c r="J126" s="20">
        <v>202.5</v>
      </c>
    </row>
    <row r="127" spans="1:10" x14ac:dyDescent="0.25">
      <c r="A127" s="17">
        <v>38883</v>
      </c>
      <c r="B127">
        <v>2006</v>
      </c>
      <c r="C127">
        <v>6</v>
      </c>
      <c r="D127">
        <v>288.5</v>
      </c>
      <c r="E127">
        <v>288.5</v>
      </c>
      <c r="F127">
        <v>70.95</v>
      </c>
      <c r="G127" s="15">
        <v>1270.06</v>
      </c>
      <c r="H127">
        <v>70.95</v>
      </c>
      <c r="I127" s="15">
        <v>1270.06</v>
      </c>
      <c r="J127" s="20">
        <v>202.9</v>
      </c>
    </row>
    <row r="128" spans="1:10" x14ac:dyDescent="0.25">
      <c r="A128" s="17">
        <v>38913</v>
      </c>
      <c r="B128">
        <v>2006</v>
      </c>
      <c r="C128">
        <v>7</v>
      </c>
      <c r="D128">
        <v>298.09999999999997</v>
      </c>
      <c r="E128">
        <v>298.09999999999997</v>
      </c>
      <c r="F128">
        <v>74.41</v>
      </c>
      <c r="G128" s="15">
        <v>1278.53</v>
      </c>
      <c r="H128">
        <v>74.41</v>
      </c>
      <c r="I128" s="15">
        <v>1278.53</v>
      </c>
      <c r="J128" s="20">
        <v>203.5</v>
      </c>
    </row>
    <row r="129" spans="1:10" x14ac:dyDescent="0.25">
      <c r="A129" s="17">
        <v>38944</v>
      </c>
      <c r="B129">
        <v>2006</v>
      </c>
      <c r="C129">
        <v>8</v>
      </c>
      <c r="D129">
        <v>295.2</v>
      </c>
      <c r="E129">
        <v>295.2</v>
      </c>
      <c r="F129">
        <v>73.040000000000006</v>
      </c>
      <c r="G129" s="15">
        <v>1303.8</v>
      </c>
      <c r="H129">
        <v>73.040000000000006</v>
      </c>
      <c r="I129" s="15">
        <v>1303.8</v>
      </c>
      <c r="J129" s="20">
        <v>203.9</v>
      </c>
    </row>
    <row r="130" spans="1:10" x14ac:dyDescent="0.25">
      <c r="A130" s="17">
        <v>38975</v>
      </c>
      <c r="B130">
        <v>2006</v>
      </c>
      <c r="C130">
        <v>9</v>
      </c>
      <c r="D130">
        <v>255.50000000000003</v>
      </c>
      <c r="E130">
        <v>255.50000000000003</v>
      </c>
      <c r="F130">
        <v>63.8</v>
      </c>
      <c r="G130" s="15">
        <v>1335.82</v>
      </c>
      <c r="H130">
        <v>63.8</v>
      </c>
      <c r="I130" s="15">
        <v>1335.82</v>
      </c>
      <c r="J130" s="20">
        <v>202.9</v>
      </c>
    </row>
    <row r="131" spans="1:10" x14ac:dyDescent="0.25">
      <c r="A131" s="17">
        <v>39005</v>
      </c>
      <c r="B131">
        <v>2006</v>
      </c>
      <c r="C131">
        <v>10</v>
      </c>
      <c r="D131">
        <v>224.5</v>
      </c>
      <c r="E131">
        <v>224.5</v>
      </c>
      <c r="F131">
        <v>58.89</v>
      </c>
      <c r="G131" s="15">
        <v>1377.76</v>
      </c>
      <c r="H131">
        <v>58.89</v>
      </c>
      <c r="I131" s="15">
        <v>1377.76</v>
      </c>
      <c r="J131" s="20">
        <v>201.8</v>
      </c>
    </row>
    <row r="132" spans="1:10" x14ac:dyDescent="0.25">
      <c r="A132" s="17">
        <v>39036</v>
      </c>
      <c r="B132">
        <v>2006</v>
      </c>
      <c r="C132">
        <v>11</v>
      </c>
      <c r="D132">
        <v>222.9</v>
      </c>
      <c r="E132">
        <v>222.9</v>
      </c>
      <c r="F132">
        <v>59.08</v>
      </c>
      <c r="G132" s="19">
        <v>1400.63</v>
      </c>
      <c r="H132">
        <v>59.08</v>
      </c>
      <c r="I132" s="19">
        <v>1400.63</v>
      </c>
      <c r="J132" s="20">
        <v>201.5</v>
      </c>
    </row>
    <row r="133" spans="1:10" x14ac:dyDescent="0.25">
      <c r="A133" s="17">
        <v>39066</v>
      </c>
      <c r="B133">
        <v>2006</v>
      </c>
      <c r="C133">
        <v>12</v>
      </c>
      <c r="D133">
        <v>231.3</v>
      </c>
      <c r="E133">
        <v>231.3</v>
      </c>
      <c r="F133">
        <v>61.96</v>
      </c>
      <c r="G133" s="19">
        <v>1418.3</v>
      </c>
      <c r="H133">
        <v>61.96</v>
      </c>
      <c r="I133" s="19">
        <v>1418.3</v>
      </c>
      <c r="J133" s="20">
        <v>201.8</v>
      </c>
    </row>
    <row r="134" spans="1:10" x14ac:dyDescent="0.25">
      <c r="A134" s="17">
        <v>39097</v>
      </c>
      <c r="B134">
        <v>2007</v>
      </c>
      <c r="C134">
        <v>1</v>
      </c>
      <c r="D134">
        <v>224.00000000000003</v>
      </c>
      <c r="E134">
        <v>224.00000000000003</v>
      </c>
      <c r="F134">
        <v>54.51</v>
      </c>
      <c r="G134" s="19">
        <v>1438.24</v>
      </c>
      <c r="H134">
        <v>54.51</v>
      </c>
      <c r="I134" s="19">
        <v>1438.24</v>
      </c>
      <c r="J134" s="20">
        <v>202.416</v>
      </c>
    </row>
    <row r="135" spans="1:10" x14ac:dyDescent="0.25">
      <c r="A135" s="17">
        <v>39128</v>
      </c>
      <c r="B135">
        <v>2007</v>
      </c>
      <c r="C135">
        <v>2</v>
      </c>
      <c r="D135">
        <v>227.8</v>
      </c>
      <c r="E135">
        <v>227.8</v>
      </c>
      <c r="F135">
        <v>59.28</v>
      </c>
      <c r="G135" s="19">
        <v>1406.82</v>
      </c>
      <c r="H135">
        <v>59.28</v>
      </c>
      <c r="I135" s="19">
        <v>1406.82</v>
      </c>
      <c r="J135" s="20">
        <v>203.499</v>
      </c>
    </row>
    <row r="136" spans="1:10" x14ac:dyDescent="0.25">
      <c r="A136" s="17">
        <v>39156</v>
      </c>
      <c r="B136">
        <v>2007</v>
      </c>
      <c r="C136">
        <v>3</v>
      </c>
      <c r="D136">
        <v>256.3</v>
      </c>
      <c r="E136">
        <v>256.3</v>
      </c>
      <c r="F136">
        <v>60.44</v>
      </c>
      <c r="G136" s="19">
        <v>1420.86</v>
      </c>
      <c r="H136">
        <v>60.44</v>
      </c>
      <c r="I136" s="19">
        <v>1420.86</v>
      </c>
      <c r="J136" s="20">
        <v>205.352</v>
      </c>
    </row>
    <row r="137" spans="1:10" x14ac:dyDescent="0.25">
      <c r="A137" s="17">
        <v>39187</v>
      </c>
      <c r="B137">
        <v>2007</v>
      </c>
      <c r="C137">
        <v>4</v>
      </c>
      <c r="D137">
        <v>284.5</v>
      </c>
      <c r="E137">
        <v>284.5</v>
      </c>
      <c r="F137">
        <v>63.98</v>
      </c>
      <c r="G137" s="19">
        <v>1482.37</v>
      </c>
      <c r="H137">
        <v>63.98</v>
      </c>
      <c r="I137" s="19">
        <v>1482.37</v>
      </c>
      <c r="J137" s="20">
        <v>206.68600000000001</v>
      </c>
    </row>
    <row r="138" spans="1:10" x14ac:dyDescent="0.25">
      <c r="A138" s="17">
        <v>39217</v>
      </c>
      <c r="B138">
        <v>2007</v>
      </c>
      <c r="C138">
        <v>5</v>
      </c>
      <c r="D138">
        <v>314.59999999999997</v>
      </c>
      <c r="E138">
        <v>314.59999999999997</v>
      </c>
      <c r="F138">
        <v>63.46</v>
      </c>
      <c r="G138" s="19">
        <v>1530.62</v>
      </c>
      <c r="H138">
        <v>63.46</v>
      </c>
      <c r="I138" s="19">
        <v>1530.62</v>
      </c>
      <c r="J138" s="20">
        <v>207.94900000000001</v>
      </c>
    </row>
    <row r="139" spans="1:10" x14ac:dyDescent="0.25">
      <c r="A139" s="17">
        <v>39248</v>
      </c>
      <c r="B139">
        <v>2007</v>
      </c>
      <c r="C139">
        <v>6</v>
      </c>
      <c r="D139">
        <v>305.60000000000002</v>
      </c>
      <c r="E139">
        <v>305.60000000000002</v>
      </c>
      <c r="F139">
        <v>67.489999999999995</v>
      </c>
      <c r="G139" s="19">
        <v>1503.35</v>
      </c>
      <c r="H139">
        <v>67.489999999999995</v>
      </c>
      <c r="I139" s="19">
        <v>1503.35</v>
      </c>
      <c r="J139" s="20">
        <v>208.352</v>
      </c>
    </row>
    <row r="140" spans="1:10" x14ac:dyDescent="0.25">
      <c r="A140" s="17">
        <v>39278</v>
      </c>
      <c r="B140">
        <v>2007</v>
      </c>
      <c r="C140">
        <v>7</v>
      </c>
      <c r="D140">
        <v>296.5</v>
      </c>
      <c r="E140">
        <v>296.5</v>
      </c>
      <c r="F140">
        <v>74.12</v>
      </c>
      <c r="G140" s="19">
        <v>1455.27</v>
      </c>
      <c r="H140">
        <v>74.12</v>
      </c>
      <c r="I140" s="19">
        <v>1455.27</v>
      </c>
      <c r="J140" s="20">
        <v>208.29900000000001</v>
      </c>
    </row>
    <row r="141" spans="1:10" x14ac:dyDescent="0.25">
      <c r="A141" s="17">
        <v>39309</v>
      </c>
      <c r="B141">
        <v>2007</v>
      </c>
      <c r="C141">
        <v>8</v>
      </c>
      <c r="D141">
        <v>278.60000000000002</v>
      </c>
      <c r="E141">
        <v>278.60000000000002</v>
      </c>
      <c r="F141">
        <v>72.36</v>
      </c>
      <c r="G141" s="19">
        <v>1473.99</v>
      </c>
      <c r="H141">
        <v>72.36</v>
      </c>
      <c r="I141" s="19">
        <v>1473.99</v>
      </c>
      <c r="J141" s="20">
        <v>207.917</v>
      </c>
    </row>
    <row r="142" spans="1:10" x14ac:dyDescent="0.25">
      <c r="A142" s="17">
        <v>39340</v>
      </c>
      <c r="B142">
        <v>2007</v>
      </c>
      <c r="C142">
        <v>9</v>
      </c>
      <c r="D142">
        <v>280.3</v>
      </c>
      <c r="E142">
        <v>280.3</v>
      </c>
      <c r="F142">
        <v>79.92</v>
      </c>
      <c r="G142" s="19">
        <v>1526.75</v>
      </c>
      <c r="H142">
        <v>79.92</v>
      </c>
      <c r="I142" s="19">
        <v>1526.75</v>
      </c>
      <c r="J142" s="20">
        <v>208.49</v>
      </c>
    </row>
    <row r="143" spans="1:10" x14ac:dyDescent="0.25">
      <c r="A143" s="17">
        <v>39370</v>
      </c>
      <c r="B143">
        <v>2007</v>
      </c>
      <c r="C143">
        <v>10</v>
      </c>
      <c r="D143">
        <v>280.3</v>
      </c>
      <c r="E143">
        <v>280.3</v>
      </c>
      <c r="F143">
        <v>85.8</v>
      </c>
      <c r="G143" s="19">
        <v>1549.38</v>
      </c>
      <c r="H143">
        <v>85.8</v>
      </c>
      <c r="I143" s="19">
        <v>1549.38</v>
      </c>
      <c r="J143" s="20">
        <v>208.93600000000001</v>
      </c>
    </row>
    <row r="144" spans="1:10" x14ac:dyDescent="0.25">
      <c r="A144" s="17">
        <v>39401</v>
      </c>
      <c r="B144">
        <v>2007</v>
      </c>
      <c r="C144">
        <v>11</v>
      </c>
      <c r="D144">
        <v>308</v>
      </c>
      <c r="E144">
        <v>308</v>
      </c>
      <c r="F144">
        <v>94.77</v>
      </c>
      <c r="G144" s="19">
        <v>1481.14</v>
      </c>
      <c r="H144">
        <v>94.77</v>
      </c>
      <c r="I144" s="19">
        <v>1481.14</v>
      </c>
      <c r="J144" s="20">
        <v>210.17699999999999</v>
      </c>
    </row>
    <row r="145" spans="1:10" x14ac:dyDescent="0.25">
      <c r="A145" s="17">
        <v>39431</v>
      </c>
      <c r="B145">
        <v>2007</v>
      </c>
      <c r="C145">
        <v>12</v>
      </c>
      <c r="D145">
        <v>301.79999999999995</v>
      </c>
      <c r="E145">
        <v>301.79999999999995</v>
      </c>
      <c r="F145">
        <v>91.69</v>
      </c>
      <c r="G145" s="19">
        <v>1468.36</v>
      </c>
      <c r="H145">
        <v>91.69</v>
      </c>
      <c r="I145" s="19">
        <v>1468.36</v>
      </c>
      <c r="J145" s="20">
        <v>210.036</v>
      </c>
    </row>
    <row r="146" spans="1:10" x14ac:dyDescent="0.25">
      <c r="A146" s="17">
        <v>39462</v>
      </c>
      <c r="B146">
        <v>2008</v>
      </c>
      <c r="C146">
        <v>1</v>
      </c>
      <c r="D146">
        <v>304.3</v>
      </c>
      <c r="E146">
        <v>304.3</v>
      </c>
      <c r="F146">
        <v>92.97</v>
      </c>
      <c r="G146" s="19">
        <v>1378.55</v>
      </c>
      <c r="H146">
        <v>92.97</v>
      </c>
      <c r="I146" s="19">
        <v>1378.55</v>
      </c>
      <c r="J146" s="20">
        <v>211.08</v>
      </c>
    </row>
    <row r="147" spans="1:10" x14ac:dyDescent="0.25">
      <c r="A147" s="17">
        <v>39493</v>
      </c>
      <c r="B147">
        <v>2008</v>
      </c>
      <c r="C147">
        <v>2</v>
      </c>
      <c r="D147">
        <v>302.8</v>
      </c>
      <c r="E147">
        <v>302.8</v>
      </c>
      <c r="F147">
        <v>95.39</v>
      </c>
      <c r="G147" s="19">
        <v>1330.63</v>
      </c>
      <c r="H147">
        <v>95.39</v>
      </c>
      <c r="I147" s="19">
        <v>1330.63</v>
      </c>
      <c r="J147" s="20">
        <v>211.69300000000001</v>
      </c>
    </row>
    <row r="148" spans="1:10" x14ac:dyDescent="0.25">
      <c r="A148" s="17">
        <v>39522</v>
      </c>
      <c r="B148">
        <v>2008</v>
      </c>
      <c r="C148">
        <v>3</v>
      </c>
      <c r="D148">
        <v>324.40000000000003</v>
      </c>
      <c r="E148">
        <v>324.40000000000003</v>
      </c>
      <c r="F148">
        <v>105.45</v>
      </c>
      <c r="G148" s="19">
        <v>1322.7</v>
      </c>
      <c r="H148">
        <v>105.45</v>
      </c>
      <c r="I148" s="19">
        <v>1322.7</v>
      </c>
      <c r="J148" s="20">
        <v>213.52799999999999</v>
      </c>
    </row>
    <row r="149" spans="1:10" x14ac:dyDescent="0.25">
      <c r="A149" s="17">
        <v>39553</v>
      </c>
      <c r="B149">
        <v>2008</v>
      </c>
      <c r="C149">
        <v>4</v>
      </c>
      <c r="D149">
        <v>345.8</v>
      </c>
      <c r="E149">
        <v>345.8</v>
      </c>
      <c r="F149">
        <v>112.58</v>
      </c>
      <c r="G149" s="19">
        <v>1385.59</v>
      </c>
      <c r="H149">
        <v>112.58</v>
      </c>
      <c r="I149" s="19">
        <v>1385.59</v>
      </c>
      <c r="J149" s="20">
        <v>214.82300000000001</v>
      </c>
    </row>
    <row r="150" spans="1:10" x14ac:dyDescent="0.25">
      <c r="A150" s="17">
        <v>39583</v>
      </c>
      <c r="B150">
        <v>2008</v>
      </c>
      <c r="C150">
        <v>5</v>
      </c>
      <c r="D150">
        <v>376.6</v>
      </c>
      <c r="E150">
        <v>376.6</v>
      </c>
      <c r="F150">
        <v>125.4</v>
      </c>
      <c r="G150" s="19">
        <v>1400.38</v>
      </c>
      <c r="H150">
        <v>125.4</v>
      </c>
      <c r="I150" s="19">
        <v>1400.38</v>
      </c>
      <c r="J150" s="20">
        <v>216.63200000000001</v>
      </c>
    </row>
    <row r="151" spans="1:10" x14ac:dyDescent="0.25">
      <c r="A151" s="17">
        <v>39614</v>
      </c>
      <c r="B151">
        <v>2008</v>
      </c>
      <c r="C151">
        <v>6</v>
      </c>
      <c r="D151">
        <v>405.40000000000003</v>
      </c>
      <c r="E151">
        <v>405.40000000000003</v>
      </c>
      <c r="F151">
        <v>133.88</v>
      </c>
      <c r="G151" s="19">
        <v>1280</v>
      </c>
      <c r="H151">
        <v>133.88</v>
      </c>
      <c r="I151" s="19">
        <v>1280</v>
      </c>
      <c r="J151" s="20">
        <v>218.815</v>
      </c>
    </row>
    <row r="152" spans="1:10" x14ac:dyDescent="0.25">
      <c r="A152" s="17">
        <v>39644</v>
      </c>
      <c r="B152">
        <v>2008</v>
      </c>
      <c r="C152">
        <v>7</v>
      </c>
      <c r="D152">
        <v>406.20000000000005</v>
      </c>
      <c r="E152">
        <v>406.20000000000005</v>
      </c>
      <c r="F152">
        <v>133.37</v>
      </c>
      <c r="G152" s="19">
        <v>1267.3800000000001</v>
      </c>
      <c r="H152">
        <v>133.37</v>
      </c>
      <c r="I152" s="19">
        <v>1267.3800000000001</v>
      </c>
      <c r="J152" s="20">
        <v>219.964</v>
      </c>
    </row>
    <row r="153" spans="1:10" x14ac:dyDescent="0.25">
      <c r="A153" s="17">
        <v>39675</v>
      </c>
      <c r="B153">
        <v>2008</v>
      </c>
      <c r="C153">
        <v>8</v>
      </c>
      <c r="D153">
        <v>377.9</v>
      </c>
      <c r="E153">
        <v>377.9</v>
      </c>
      <c r="F153">
        <v>116.67</v>
      </c>
      <c r="G153" s="19">
        <v>1282.83</v>
      </c>
      <c r="H153">
        <v>116.67</v>
      </c>
      <c r="I153" s="19">
        <v>1282.83</v>
      </c>
      <c r="J153" s="20">
        <v>219.08600000000001</v>
      </c>
    </row>
    <row r="154" spans="1:10" x14ac:dyDescent="0.25">
      <c r="A154" s="17">
        <v>39706</v>
      </c>
      <c r="B154">
        <v>2008</v>
      </c>
      <c r="C154">
        <v>9</v>
      </c>
      <c r="D154">
        <v>370.3</v>
      </c>
      <c r="E154">
        <v>370.3</v>
      </c>
      <c r="F154">
        <v>104.11</v>
      </c>
      <c r="G154" s="19">
        <v>1166.3599999999999</v>
      </c>
      <c r="H154">
        <v>104.11</v>
      </c>
      <c r="I154" s="19">
        <v>1166.3599999999999</v>
      </c>
      <c r="J154" s="20">
        <v>218.78299999999999</v>
      </c>
    </row>
    <row r="155" spans="1:10" x14ac:dyDescent="0.25">
      <c r="A155" s="17">
        <v>39736</v>
      </c>
      <c r="B155">
        <v>2008</v>
      </c>
      <c r="C155">
        <v>10</v>
      </c>
      <c r="D155">
        <v>305.10000000000002</v>
      </c>
      <c r="E155">
        <v>305.10000000000002</v>
      </c>
      <c r="F155">
        <v>76.61</v>
      </c>
      <c r="G155" s="19">
        <v>968.75</v>
      </c>
      <c r="H155">
        <v>76.61</v>
      </c>
      <c r="I155" s="19">
        <v>968.75</v>
      </c>
      <c r="J155" s="20">
        <v>216.57300000000001</v>
      </c>
    </row>
    <row r="156" spans="1:10" x14ac:dyDescent="0.25">
      <c r="A156" s="17">
        <v>39767</v>
      </c>
      <c r="B156">
        <v>2008</v>
      </c>
      <c r="C156">
        <v>11</v>
      </c>
      <c r="D156">
        <v>214.7</v>
      </c>
      <c r="E156">
        <v>214.7</v>
      </c>
      <c r="F156">
        <v>57.31</v>
      </c>
      <c r="G156" s="19">
        <v>896.24</v>
      </c>
      <c r="H156">
        <v>57.31</v>
      </c>
      <c r="I156" s="19">
        <v>896.24</v>
      </c>
      <c r="J156" s="20">
        <v>212.42500000000001</v>
      </c>
    </row>
    <row r="157" spans="1:10" x14ac:dyDescent="0.25">
      <c r="A157" s="17">
        <v>39797</v>
      </c>
      <c r="B157">
        <v>2008</v>
      </c>
      <c r="C157">
        <v>12</v>
      </c>
      <c r="D157">
        <v>168.70000000000002</v>
      </c>
      <c r="E157">
        <v>168.70000000000002</v>
      </c>
      <c r="F157">
        <v>41.12</v>
      </c>
      <c r="G157" s="19">
        <v>903.25</v>
      </c>
      <c r="H157">
        <v>41.12</v>
      </c>
      <c r="I157" s="19">
        <v>903.25</v>
      </c>
      <c r="J157" s="20">
        <v>210.22800000000001</v>
      </c>
    </row>
    <row r="158" spans="1:10" x14ac:dyDescent="0.25">
      <c r="A158" s="17">
        <v>39828</v>
      </c>
      <c r="B158">
        <v>2009</v>
      </c>
      <c r="C158">
        <v>1</v>
      </c>
      <c r="D158">
        <v>178.8</v>
      </c>
      <c r="E158">
        <v>178.8</v>
      </c>
      <c r="F158">
        <v>41.71</v>
      </c>
      <c r="G158" s="19">
        <v>825.88</v>
      </c>
      <c r="H158">
        <v>41.71</v>
      </c>
      <c r="I158" s="19">
        <v>825.88</v>
      </c>
      <c r="J158" s="20">
        <v>211.143</v>
      </c>
    </row>
    <row r="159" spans="1:10" x14ac:dyDescent="0.25">
      <c r="A159" s="17">
        <v>39859</v>
      </c>
      <c r="B159">
        <v>2009</v>
      </c>
      <c r="C159">
        <v>2</v>
      </c>
      <c r="D159">
        <v>192.3</v>
      </c>
      <c r="E159">
        <v>192.3</v>
      </c>
      <c r="F159">
        <v>39.090000000000003</v>
      </c>
      <c r="G159" s="19">
        <v>735.09</v>
      </c>
      <c r="H159">
        <v>39.090000000000003</v>
      </c>
      <c r="I159" s="19">
        <v>735.09</v>
      </c>
      <c r="J159" s="20">
        <v>212.19300000000001</v>
      </c>
    </row>
    <row r="160" spans="1:10" x14ac:dyDescent="0.25">
      <c r="A160" s="17">
        <v>39887</v>
      </c>
      <c r="B160">
        <v>2009</v>
      </c>
      <c r="C160">
        <v>3</v>
      </c>
      <c r="D160">
        <v>195.9</v>
      </c>
      <c r="E160">
        <v>195.9</v>
      </c>
      <c r="F160">
        <v>47.94</v>
      </c>
      <c r="G160" s="19">
        <v>797.87</v>
      </c>
      <c r="H160">
        <v>47.94</v>
      </c>
      <c r="I160" s="19">
        <v>797.87</v>
      </c>
      <c r="J160" s="20">
        <v>212.709</v>
      </c>
    </row>
    <row r="161" spans="1:10" x14ac:dyDescent="0.25">
      <c r="A161" s="17">
        <v>39918</v>
      </c>
      <c r="B161">
        <v>2009</v>
      </c>
      <c r="C161">
        <v>4</v>
      </c>
      <c r="D161">
        <v>204.9</v>
      </c>
      <c r="E161">
        <v>204.9</v>
      </c>
      <c r="F161">
        <v>49.65</v>
      </c>
      <c r="G161" s="19">
        <v>872.81</v>
      </c>
      <c r="H161">
        <v>49.65</v>
      </c>
      <c r="I161" s="19">
        <v>872.81</v>
      </c>
      <c r="J161" s="20">
        <v>213.24</v>
      </c>
    </row>
    <row r="162" spans="1:10" x14ac:dyDescent="0.25">
      <c r="A162" s="17">
        <v>39948</v>
      </c>
      <c r="B162">
        <v>2009</v>
      </c>
      <c r="C162">
        <v>5</v>
      </c>
      <c r="D162">
        <v>226.6</v>
      </c>
      <c r="E162">
        <v>226.6</v>
      </c>
      <c r="F162">
        <v>59.03</v>
      </c>
      <c r="G162" s="19">
        <v>919.14</v>
      </c>
      <c r="H162">
        <v>59.03</v>
      </c>
      <c r="I162" s="19">
        <v>919.14</v>
      </c>
      <c r="J162" s="20">
        <v>213.85599999999999</v>
      </c>
    </row>
    <row r="163" spans="1:10" x14ac:dyDescent="0.25">
      <c r="A163" s="17">
        <v>39979</v>
      </c>
      <c r="B163">
        <v>2009</v>
      </c>
      <c r="C163">
        <v>6</v>
      </c>
      <c r="D163">
        <v>263.09999999999997</v>
      </c>
      <c r="E163">
        <v>263.09999999999997</v>
      </c>
      <c r="F163">
        <v>69.64</v>
      </c>
      <c r="G163" s="19">
        <v>919.32</v>
      </c>
      <c r="H163">
        <v>69.64</v>
      </c>
      <c r="I163" s="19">
        <v>919.32</v>
      </c>
      <c r="J163" s="20">
        <v>215.69300000000001</v>
      </c>
    </row>
    <row r="164" spans="1:10" x14ac:dyDescent="0.25">
      <c r="A164" s="17">
        <v>40009</v>
      </c>
      <c r="B164">
        <v>2009</v>
      </c>
      <c r="C164">
        <v>7</v>
      </c>
      <c r="D164">
        <v>252.70000000000002</v>
      </c>
      <c r="E164">
        <v>252.70000000000002</v>
      </c>
      <c r="F164">
        <v>64.150000000000006</v>
      </c>
      <c r="G164" s="19">
        <v>987.48</v>
      </c>
      <c r="H164">
        <v>64.150000000000006</v>
      </c>
      <c r="I164" s="19">
        <v>987.48</v>
      </c>
      <c r="J164" s="20">
        <v>215.351</v>
      </c>
    </row>
    <row r="165" spans="1:10" x14ac:dyDescent="0.25">
      <c r="A165" s="17">
        <v>40040</v>
      </c>
      <c r="B165">
        <v>2009</v>
      </c>
      <c r="C165">
        <v>8</v>
      </c>
      <c r="D165">
        <v>261.60000000000002</v>
      </c>
      <c r="E165">
        <v>261.60000000000002</v>
      </c>
      <c r="F165">
        <v>71.05</v>
      </c>
      <c r="G165" s="19">
        <v>1020.62</v>
      </c>
      <c r="H165">
        <v>71.05</v>
      </c>
      <c r="I165" s="19">
        <v>1020.62</v>
      </c>
      <c r="J165" s="20">
        <v>215.834</v>
      </c>
    </row>
    <row r="166" spans="1:10" x14ac:dyDescent="0.25">
      <c r="A166" s="17">
        <v>40071</v>
      </c>
      <c r="B166">
        <v>2009</v>
      </c>
      <c r="C166">
        <v>9</v>
      </c>
      <c r="D166">
        <v>255.39999999999998</v>
      </c>
      <c r="E166">
        <v>255.39999999999998</v>
      </c>
      <c r="F166">
        <v>69.41</v>
      </c>
      <c r="G166" s="19">
        <v>1057.08</v>
      </c>
      <c r="H166">
        <v>69.41</v>
      </c>
      <c r="I166" s="19">
        <v>1057.08</v>
      </c>
      <c r="J166" s="20">
        <v>215.96899999999999</v>
      </c>
    </row>
    <row r="167" spans="1:10" x14ac:dyDescent="0.25">
      <c r="A167" s="17">
        <v>40101</v>
      </c>
      <c r="B167">
        <v>2009</v>
      </c>
      <c r="C167">
        <v>10</v>
      </c>
      <c r="D167">
        <v>255.10000000000002</v>
      </c>
      <c r="E167">
        <v>255.10000000000002</v>
      </c>
      <c r="F167">
        <v>75.72</v>
      </c>
      <c r="G167" s="19">
        <v>1036.19</v>
      </c>
      <c r="H167">
        <v>75.72</v>
      </c>
      <c r="I167" s="19">
        <v>1036.19</v>
      </c>
      <c r="J167" s="20">
        <v>216.17699999999999</v>
      </c>
    </row>
    <row r="168" spans="1:10" x14ac:dyDescent="0.25">
      <c r="A168" s="17">
        <v>40132</v>
      </c>
      <c r="B168">
        <v>2009</v>
      </c>
      <c r="C168">
        <v>11</v>
      </c>
      <c r="D168">
        <v>265.09999999999997</v>
      </c>
      <c r="E168">
        <v>265.09999999999997</v>
      </c>
      <c r="F168">
        <v>77.989999999999995</v>
      </c>
      <c r="G168" s="19">
        <v>1095.6300000000001</v>
      </c>
      <c r="H168">
        <v>77.989999999999995</v>
      </c>
      <c r="I168" s="19">
        <v>1095.6300000000001</v>
      </c>
      <c r="J168" s="20">
        <v>216.33</v>
      </c>
    </row>
    <row r="169" spans="1:10" x14ac:dyDescent="0.25">
      <c r="A169" s="17">
        <v>40162</v>
      </c>
      <c r="B169">
        <v>2009</v>
      </c>
      <c r="C169">
        <v>12</v>
      </c>
      <c r="D169">
        <v>260.70000000000005</v>
      </c>
      <c r="E169">
        <v>260.70000000000005</v>
      </c>
      <c r="F169">
        <v>74.47</v>
      </c>
      <c r="G169" s="19">
        <v>1115.0999999999999</v>
      </c>
      <c r="H169">
        <v>74.47</v>
      </c>
      <c r="I169" s="19">
        <v>1115.0999999999999</v>
      </c>
      <c r="J169" s="20">
        <v>215.94900000000001</v>
      </c>
    </row>
    <row r="170" spans="1:10" x14ac:dyDescent="0.25">
      <c r="A170" s="17">
        <v>40193</v>
      </c>
      <c r="B170">
        <v>2010</v>
      </c>
      <c r="C170">
        <v>1</v>
      </c>
      <c r="D170">
        <v>271.5</v>
      </c>
      <c r="E170">
        <v>271.5</v>
      </c>
      <c r="F170">
        <v>78.33</v>
      </c>
      <c r="G170" s="19">
        <v>1073.8699999999999</v>
      </c>
      <c r="H170">
        <v>78.33</v>
      </c>
      <c r="I170" s="19">
        <v>1073.8699999999999</v>
      </c>
      <c r="J170" s="20">
        <v>216.68700000000001</v>
      </c>
    </row>
    <row r="171" spans="1:10" x14ac:dyDescent="0.25">
      <c r="A171" s="17">
        <v>40224</v>
      </c>
      <c r="B171">
        <v>2010</v>
      </c>
      <c r="C171">
        <v>2</v>
      </c>
      <c r="D171">
        <v>264.40000000000003</v>
      </c>
      <c r="E171">
        <v>264.40000000000003</v>
      </c>
      <c r="F171">
        <v>76.39</v>
      </c>
      <c r="G171" s="19">
        <v>1104.49</v>
      </c>
      <c r="H171">
        <v>76.39</v>
      </c>
      <c r="I171" s="19">
        <v>1104.49</v>
      </c>
      <c r="J171" s="20">
        <v>216.74100000000001</v>
      </c>
    </row>
    <row r="172" spans="1:10" x14ac:dyDescent="0.25">
      <c r="A172" s="17">
        <v>40252</v>
      </c>
      <c r="B172">
        <v>2010</v>
      </c>
      <c r="C172">
        <v>3</v>
      </c>
      <c r="D172">
        <v>277.2</v>
      </c>
      <c r="E172">
        <v>277.2</v>
      </c>
      <c r="F172">
        <v>81.2</v>
      </c>
      <c r="G172" s="19">
        <v>1169.43</v>
      </c>
      <c r="H172">
        <v>81.2</v>
      </c>
      <c r="I172" s="19">
        <v>1169.43</v>
      </c>
      <c r="J172" s="20">
        <v>217.631</v>
      </c>
    </row>
    <row r="173" spans="1:10" x14ac:dyDescent="0.25">
      <c r="A173" s="17">
        <v>40283</v>
      </c>
      <c r="B173">
        <v>2010</v>
      </c>
      <c r="C173">
        <v>4</v>
      </c>
      <c r="D173">
        <v>284.8</v>
      </c>
      <c r="E173">
        <v>284.8</v>
      </c>
      <c r="F173">
        <v>84.29</v>
      </c>
      <c r="G173" s="19">
        <v>1186.69</v>
      </c>
      <c r="H173">
        <v>84.29</v>
      </c>
      <c r="I173" s="19">
        <v>1186.69</v>
      </c>
      <c r="J173" s="20">
        <v>218.00899999999999</v>
      </c>
    </row>
    <row r="174" spans="1:10" x14ac:dyDescent="0.25">
      <c r="A174" s="17">
        <v>40313</v>
      </c>
      <c r="B174">
        <v>2010</v>
      </c>
      <c r="C174">
        <v>5</v>
      </c>
      <c r="D174">
        <v>283.59999999999997</v>
      </c>
      <c r="E174">
        <v>283.59999999999997</v>
      </c>
      <c r="F174">
        <v>73.739999999999995</v>
      </c>
      <c r="G174" s="19">
        <v>1089.4100000000001</v>
      </c>
      <c r="H174">
        <v>73.739999999999995</v>
      </c>
      <c r="I174" s="19">
        <v>1089.4100000000001</v>
      </c>
      <c r="J174" s="20">
        <v>218.178</v>
      </c>
    </row>
    <row r="175" spans="1:10" x14ac:dyDescent="0.25">
      <c r="A175" s="17">
        <v>40344</v>
      </c>
      <c r="B175">
        <v>2010</v>
      </c>
      <c r="C175">
        <v>6</v>
      </c>
      <c r="D175">
        <v>273.20000000000005</v>
      </c>
      <c r="E175">
        <v>273.20000000000005</v>
      </c>
      <c r="F175">
        <v>75.34</v>
      </c>
      <c r="G175" s="19">
        <v>1030.71</v>
      </c>
      <c r="H175">
        <v>75.34</v>
      </c>
      <c r="I175" s="19">
        <v>1030.71</v>
      </c>
      <c r="J175" s="20">
        <v>217.965</v>
      </c>
    </row>
    <row r="176" spans="1:10" x14ac:dyDescent="0.25">
      <c r="A176" s="17">
        <v>40374</v>
      </c>
      <c r="B176">
        <v>2010</v>
      </c>
      <c r="C176">
        <v>7</v>
      </c>
      <c r="D176">
        <v>272.90000000000003</v>
      </c>
      <c r="E176">
        <v>272.90000000000003</v>
      </c>
      <c r="F176">
        <v>76.319999999999993</v>
      </c>
      <c r="G176" s="19">
        <v>1101.5999999999999</v>
      </c>
      <c r="H176">
        <v>76.319999999999993</v>
      </c>
      <c r="I176" s="19">
        <v>1101.5999999999999</v>
      </c>
      <c r="J176" s="20">
        <v>218.011</v>
      </c>
    </row>
    <row r="177" spans="1:10" x14ac:dyDescent="0.25">
      <c r="A177" s="17">
        <v>40405</v>
      </c>
      <c r="B177">
        <v>2010</v>
      </c>
      <c r="C177">
        <v>8</v>
      </c>
      <c r="D177">
        <v>273</v>
      </c>
      <c r="E177">
        <v>273</v>
      </c>
      <c r="F177">
        <v>76.599999999999994</v>
      </c>
      <c r="G177" s="19">
        <v>1049.33</v>
      </c>
      <c r="H177">
        <v>76.599999999999994</v>
      </c>
      <c r="I177" s="19">
        <v>1049.33</v>
      </c>
      <c r="J177" s="20">
        <v>218.31200000000001</v>
      </c>
    </row>
    <row r="178" spans="1:10" x14ac:dyDescent="0.25">
      <c r="A178" s="17">
        <v>40436</v>
      </c>
      <c r="B178">
        <v>2010</v>
      </c>
      <c r="C178">
        <v>9</v>
      </c>
      <c r="D178">
        <v>270.5</v>
      </c>
      <c r="E178">
        <v>270.5</v>
      </c>
      <c r="F178">
        <v>75.239999999999995</v>
      </c>
      <c r="G178" s="19">
        <v>1141.2</v>
      </c>
      <c r="H178">
        <v>75.239999999999995</v>
      </c>
      <c r="I178" s="19">
        <v>1141.2</v>
      </c>
      <c r="J178" s="20">
        <v>218.43899999999999</v>
      </c>
    </row>
    <row r="179" spans="1:10" x14ac:dyDescent="0.25">
      <c r="A179" s="17">
        <v>40466</v>
      </c>
      <c r="B179">
        <v>2010</v>
      </c>
      <c r="C179">
        <v>10</v>
      </c>
      <c r="D179">
        <v>280.10000000000002</v>
      </c>
      <c r="E179">
        <v>280.10000000000002</v>
      </c>
      <c r="F179">
        <v>81.89</v>
      </c>
      <c r="G179" s="19">
        <v>1183.26</v>
      </c>
      <c r="H179">
        <v>81.89</v>
      </c>
      <c r="I179" s="19">
        <v>1183.26</v>
      </c>
      <c r="J179" s="20">
        <v>218.71100000000001</v>
      </c>
    </row>
    <row r="180" spans="1:10" x14ac:dyDescent="0.25">
      <c r="A180" s="17">
        <v>40497</v>
      </c>
      <c r="B180">
        <v>2010</v>
      </c>
      <c r="C180">
        <v>11</v>
      </c>
      <c r="D180">
        <v>285.89999999999998</v>
      </c>
      <c r="E180">
        <v>285.89999999999998</v>
      </c>
      <c r="F180">
        <v>84.25</v>
      </c>
      <c r="G180" s="19">
        <v>1180.55</v>
      </c>
      <c r="H180">
        <v>84.25</v>
      </c>
      <c r="I180" s="19">
        <v>1180.55</v>
      </c>
      <c r="J180" s="20">
        <v>218.803</v>
      </c>
    </row>
    <row r="181" spans="1:10" x14ac:dyDescent="0.25">
      <c r="A181" s="17">
        <v>40527</v>
      </c>
      <c r="B181">
        <v>2010</v>
      </c>
      <c r="C181">
        <v>12</v>
      </c>
      <c r="D181">
        <v>299.3</v>
      </c>
      <c r="E181">
        <v>299.3</v>
      </c>
      <c r="F181">
        <v>89.15</v>
      </c>
      <c r="G181" s="19">
        <v>1257.6400000000001</v>
      </c>
      <c r="H181">
        <v>89.15</v>
      </c>
      <c r="I181" s="19">
        <v>1257.6400000000001</v>
      </c>
      <c r="J181" s="20">
        <v>219.179</v>
      </c>
    </row>
    <row r="182" spans="1:10" x14ac:dyDescent="0.25">
      <c r="A182" s="17">
        <v>40558</v>
      </c>
      <c r="B182">
        <v>2011</v>
      </c>
      <c r="C182">
        <v>1</v>
      </c>
      <c r="D182">
        <v>309.5</v>
      </c>
      <c r="E182">
        <v>309.5</v>
      </c>
      <c r="F182">
        <v>89.17</v>
      </c>
      <c r="G182" s="19">
        <v>1286.1199999999999</v>
      </c>
      <c r="H182">
        <v>89.17</v>
      </c>
      <c r="I182" s="19">
        <v>1286.1199999999999</v>
      </c>
      <c r="J182" s="20">
        <v>220.22300000000001</v>
      </c>
    </row>
    <row r="183" spans="1:10" x14ac:dyDescent="0.25">
      <c r="A183" s="17">
        <v>40589</v>
      </c>
      <c r="B183">
        <v>2011</v>
      </c>
      <c r="C183">
        <v>2</v>
      </c>
      <c r="D183">
        <v>321.09999999999997</v>
      </c>
      <c r="E183">
        <v>321.09999999999997</v>
      </c>
      <c r="F183">
        <v>88.58</v>
      </c>
      <c r="G183" s="19">
        <v>1327.22</v>
      </c>
      <c r="H183">
        <v>88.58</v>
      </c>
      <c r="I183" s="19">
        <v>1327.22</v>
      </c>
      <c r="J183" s="20">
        <v>221.309</v>
      </c>
    </row>
    <row r="184" spans="1:10" x14ac:dyDescent="0.25">
      <c r="A184" s="17">
        <v>40617</v>
      </c>
      <c r="B184">
        <v>2011</v>
      </c>
      <c r="C184">
        <v>3</v>
      </c>
      <c r="D184">
        <v>356.1</v>
      </c>
      <c r="E184">
        <v>356.1</v>
      </c>
      <c r="F184">
        <v>102.86</v>
      </c>
      <c r="G184" s="19">
        <v>1325.83</v>
      </c>
      <c r="H184">
        <v>102.86</v>
      </c>
      <c r="I184" s="19">
        <v>1325.83</v>
      </c>
      <c r="J184" s="20">
        <v>223.46700000000001</v>
      </c>
    </row>
    <row r="185" spans="1:10" x14ac:dyDescent="0.25">
      <c r="A185" s="17">
        <v>40648</v>
      </c>
      <c r="B185">
        <v>2011</v>
      </c>
      <c r="C185">
        <v>4</v>
      </c>
      <c r="D185">
        <v>380</v>
      </c>
      <c r="E185">
        <v>380</v>
      </c>
      <c r="F185">
        <v>109.53</v>
      </c>
      <c r="G185" s="19">
        <v>1363.61</v>
      </c>
      <c r="H185">
        <v>109.53</v>
      </c>
      <c r="I185" s="19">
        <v>1363.61</v>
      </c>
      <c r="J185" s="20">
        <v>224.90600000000001</v>
      </c>
    </row>
    <row r="186" spans="1:10" x14ac:dyDescent="0.25">
      <c r="A186" s="17">
        <v>40678</v>
      </c>
      <c r="B186">
        <v>2011</v>
      </c>
      <c r="C186">
        <v>5</v>
      </c>
      <c r="D186">
        <v>390.6</v>
      </c>
      <c r="E186">
        <v>390.6</v>
      </c>
      <c r="F186">
        <v>100.9</v>
      </c>
      <c r="G186" s="19">
        <v>1345.2</v>
      </c>
      <c r="H186">
        <v>100.9</v>
      </c>
      <c r="I186" s="19">
        <v>1345.2</v>
      </c>
      <c r="J186" s="20">
        <v>225.964</v>
      </c>
    </row>
    <row r="187" spans="1:10" x14ac:dyDescent="0.25">
      <c r="A187" s="17">
        <v>40709</v>
      </c>
      <c r="B187">
        <v>2011</v>
      </c>
      <c r="C187">
        <v>6</v>
      </c>
      <c r="D187">
        <v>368</v>
      </c>
      <c r="E187">
        <v>368</v>
      </c>
      <c r="F187">
        <v>96.26</v>
      </c>
      <c r="G187" s="19">
        <v>1320.64</v>
      </c>
      <c r="H187">
        <v>96.26</v>
      </c>
      <c r="I187" s="19">
        <v>1320.64</v>
      </c>
      <c r="J187" s="20">
        <v>225.72200000000001</v>
      </c>
    </row>
    <row r="188" spans="1:10" x14ac:dyDescent="0.25">
      <c r="A188" s="17">
        <v>40739</v>
      </c>
      <c r="B188">
        <v>2011</v>
      </c>
      <c r="C188">
        <v>7</v>
      </c>
      <c r="D188">
        <v>365</v>
      </c>
      <c r="E188">
        <v>365</v>
      </c>
      <c r="F188">
        <v>97.3</v>
      </c>
      <c r="G188" s="19">
        <v>1292.28</v>
      </c>
      <c r="H188">
        <v>97.3</v>
      </c>
      <c r="I188" s="19">
        <v>1292.28</v>
      </c>
      <c r="J188" s="20">
        <v>225.922</v>
      </c>
    </row>
    <row r="189" spans="1:10" x14ac:dyDescent="0.25">
      <c r="A189" s="17">
        <v>40770</v>
      </c>
      <c r="B189">
        <v>2011</v>
      </c>
      <c r="C189">
        <v>8</v>
      </c>
      <c r="D189">
        <v>363.9</v>
      </c>
      <c r="E189">
        <v>363.9</v>
      </c>
      <c r="F189">
        <v>86.33</v>
      </c>
      <c r="G189" s="19">
        <v>1218.8900000000001</v>
      </c>
      <c r="H189">
        <v>86.33</v>
      </c>
      <c r="I189" s="19">
        <v>1218.8900000000001</v>
      </c>
      <c r="J189" s="20">
        <v>226.54499999999999</v>
      </c>
    </row>
    <row r="190" spans="1:10" x14ac:dyDescent="0.25">
      <c r="A190" s="17">
        <v>40801</v>
      </c>
      <c r="B190">
        <v>2011</v>
      </c>
      <c r="C190">
        <v>9</v>
      </c>
      <c r="D190">
        <v>361.1</v>
      </c>
      <c r="E190">
        <v>361.1</v>
      </c>
      <c r="F190">
        <v>85.52</v>
      </c>
      <c r="G190" s="19">
        <v>1131.42</v>
      </c>
      <c r="H190">
        <v>85.52</v>
      </c>
      <c r="I190" s="19">
        <v>1131.42</v>
      </c>
      <c r="J190" s="20">
        <v>226.88900000000001</v>
      </c>
    </row>
    <row r="191" spans="1:10" x14ac:dyDescent="0.25">
      <c r="A191" s="17">
        <v>40831</v>
      </c>
      <c r="B191">
        <v>2011</v>
      </c>
      <c r="C191">
        <v>10</v>
      </c>
      <c r="D191">
        <v>344.8</v>
      </c>
      <c r="E191">
        <v>344.8</v>
      </c>
      <c r="F191">
        <v>86.32</v>
      </c>
      <c r="G191" s="19">
        <v>1253.3</v>
      </c>
      <c r="H191">
        <v>86.32</v>
      </c>
      <c r="I191" s="19">
        <v>1253.3</v>
      </c>
      <c r="J191" s="20">
        <v>226.42099999999999</v>
      </c>
    </row>
    <row r="192" spans="1:10" x14ac:dyDescent="0.25">
      <c r="A192" s="17">
        <v>40862</v>
      </c>
      <c r="B192">
        <v>2011</v>
      </c>
      <c r="C192">
        <v>11</v>
      </c>
      <c r="D192">
        <v>338.4</v>
      </c>
      <c r="E192">
        <v>338.4</v>
      </c>
      <c r="F192">
        <v>97.16</v>
      </c>
      <c r="G192" s="19">
        <v>1246.96</v>
      </c>
      <c r="H192">
        <v>97.16</v>
      </c>
      <c r="I192" s="19">
        <v>1246.96</v>
      </c>
      <c r="J192" s="20">
        <v>226.23</v>
      </c>
    </row>
    <row r="193" spans="1:10" x14ac:dyDescent="0.25">
      <c r="A193" s="17">
        <v>40892</v>
      </c>
      <c r="B193">
        <v>2011</v>
      </c>
      <c r="C193">
        <v>12</v>
      </c>
      <c r="D193">
        <v>326.60000000000002</v>
      </c>
      <c r="E193">
        <v>326.60000000000002</v>
      </c>
      <c r="F193">
        <v>98.56</v>
      </c>
      <c r="G193" s="19">
        <v>1257.5999999999999</v>
      </c>
      <c r="H193">
        <v>98.56</v>
      </c>
      <c r="I193" s="19">
        <v>1257.5999999999999</v>
      </c>
      <c r="J193" s="20">
        <v>225.672</v>
      </c>
    </row>
    <row r="194" spans="1:10" x14ac:dyDescent="0.25">
      <c r="A194" s="17">
        <v>40923</v>
      </c>
      <c r="B194">
        <v>2012</v>
      </c>
      <c r="C194">
        <v>1</v>
      </c>
      <c r="D194">
        <v>338</v>
      </c>
      <c r="E194">
        <v>338</v>
      </c>
      <c r="F194">
        <v>100.27</v>
      </c>
      <c r="G194" s="19">
        <v>1312.41</v>
      </c>
      <c r="H194">
        <v>100.27</v>
      </c>
      <c r="I194" s="19">
        <v>1312.41</v>
      </c>
      <c r="J194" s="20">
        <v>226.66499999999999</v>
      </c>
    </row>
    <row r="195" spans="1:10" x14ac:dyDescent="0.25">
      <c r="A195" s="17">
        <v>40954</v>
      </c>
      <c r="B195">
        <v>2012</v>
      </c>
      <c r="C195">
        <v>2</v>
      </c>
      <c r="D195">
        <v>357.90000000000003</v>
      </c>
      <c r="E195">
        <v>357.90000000000003</v>
      </c>
      <c r="F195">
        <v>102.2</v>
      </c>
      <c r="G195" s="19">
        <v>1365.68</v>
      </c>
      <c r="H195">
        <v>102.2</v>
      </c>
      <c r="I195" s="19">
        <v>1365.68</v>
      </c>
      <c r="J195" s="20">
        <v>227.66300000000001</v>
      </c>
    </row>
    <row r="196" spans="1:10" x14ac:dyDescent="0.25">
      <c r="A196" s="17">
        <v>40983</v>
      </c>
      <c r="B196">
        <v>2012</v>
      </c>
      <c r="C196">
        <v>3</v>
      </c>
      <c r="D196">
        <v>385.2</v>
      </c>
      <c r="E196">
        <v>385.2</v>
      </c>
      <c r="F196">
        <v>106.16</v>
      </c>
      <c r="G196" s="19">
        <v>1408.47</v>
      </c>
      <c r="H196">
        <v>106.16</v>
      </c>
      <c r="I196" s="19">
        <v>1408.47</v>
      </c>
      <c r="J196" s="20">
        <v>229.392</v>
      </c>
    </row>
    <row r="197" spans="1:10" x14ac:dyDescent="0.25">
      <c r="A197" s="17">
        <v>41014</v>
      </c>
      <c r="B197">
        <v>2012</v>
      </c>
      <c r="C197">
        <v>4</v>
      </c>
      <c r="D197">
        <v>390</v>
      </c>
      <c r="E197">
        <v>390</v>
      </c>
      <c r="F197">
        <v>103.32</v>
      </c>
      <c r="G197" s="19">
        <v>1397.91</v>
      </c>
      <c r="H197">
        <v>103.32</v>
      </c>
      <c r="I197" s="19">
        <v>1397.91</v>
      </c>
      <c r="J197" s="20">
        <v>230.08500000000001</v>
      </c>
    </row>
    <row r="198" spans="1:10" x14ac:dyDescent="0.25">
      <c r="A198" s="17">
        <v>41044</v>
      </c>
      <c r="B198">
        <v>2012</v>
      </c>
      <c r="C198">
        <v>5</v>
      </c>
      <c r="D198">
        <v>373.20000000000005</v>
      </c>
      <c r="E198">
        <v>373.20000000000005</v>
      </c>
      <c r="F198">
        <v>94.66</v>
      </c>
      <c r="G198" s="19">
        <v>1310.33</v>
      </c>
      <c r="H198">
        <v>94.66</v>
      </c>
      <c r="I198" s="19">
        <v>1310.33</v>
      </c>
      <c r="J198" s="20">
        <v>229.815</v>
      </c>
    </row>
    <row r="199" spans="1:10" x14ac:dyDescent="0.25">
      <c r="A199" s="17">
        <v>41075</v>
      </c>
      <c r="B199">
        <v>2012</v>
      </c>
      <c r="C199">
        <v>6</v>
      </c>
      <c r="D199">
        <v>353.90000000000003</v>
      </c>
      <c r="E199">
        <v>353.90000000000003</v>
      </c>
      <c r="F199">
        <v>82.3</v>
      </c>
      <c r="G199" s="19">
        <v>1362.16</v>
      </c>
      <c r="H199">
        <v>82.3</v>
      </c>
      <c r="I199" s="19">
        <v>1362.16</v>
      </c>
      <c r="J199" s="20">
        <v>229.47800000000001</v>
      </c>
    </row>
    <row r="200" spans="1:10" x14ac:dyDescent="0.25">
      <c r="A200" s="17">
        <v>41105</v>
      </c>
      <c r="B200">
        <v>2012</v>
      </c>
      <c r="C200">
        <v>7</v>
      </c>
      <c r="D200">
        <v>343.9</v>
      </c>
      <c r="E200">
        <v>343.9</v>
      </c>
      <c r="F200">
        <v>87.9</v>
      </c>
      <c r="G200" s="19">
        <v>1379.32</v>
      </c>
      <c r="H200">
        <v>87.9</v>
      </c>
      <c r="I200" s="19">
        <v>1379.32</v>
      </c>
      <c r="J200" s="20">
        <v>229.10400000000001</v>
      </c>
    </row>
    <row r="201" spans="1:10" x14ac:dyDescent="0.25">
      <c r="A201" s="17">
        <v>41136</v>
      </c>
      <c r="B201">
        <v>2012</v>
      </c>
      <c r="C201">
        <v>8</v>
      </c>
      <c r="D201">
        <v>372.2</v>
      </c>
      <c r="E201">
        <v>372.2</v>
      </c>
      <c r="F201">
        <v>94.13</v>
      </c>
      <c r="G201" s="19">
        <v>1406.58</v>
      </c>
      <c r="H201">
        <v>94.13</v>
      </c>
      <c r="I201" s="19">
        <v>1406.58</v>
      </c>
      <c r="J201" s="20">
        <v>230.37899999999999</v>
      </c>
    </row>
    <row r="202" spans="1:10" x14ac:dyDescent="0.25">
      <c r="A202" s="17">
        <v>41167</v>
      </c>
      <c r="B202">
        <v>2012</v>
      </c>
      <c r="C202">
        <v>9</v>
      </c>
      <c r="D202">
        <v>384.90000000000003</v>
      </c>
      <c r="E202">
        <v>384.90000000000003</v>
      </c>
      <c r="F202">
        <v>94.51</v>
      </c>
      <c r="G202" s="19">
        <v>1440.67</v>
      </c>
      <c r="H202">
        <v>94.51</v>
      </c>
      <c r="I202" s="19">
        <v>1440.67</v>
      </c>
      <c r="J202" s="20">
        <v>231.40700000000001</v>
      </c>
    </row>
    <row r="203" spans="1:10" x14ac:dyDescent="0.25">
      <c r="A203" s="17">
        <v>41197</v>
      </c>
      <c r="B203">
        <v>2012</v>
      </c>
      <c r="C203">
        <v>10</v>
      </c>
      <c r="D203">
        <v>374.6</v>
      </c>
      <c r="E203">
        <v>374.6</v>
      </c>
      <c r="F203">
        <v>89.49</v>
      </c>
      <c r="G203" s="19">
        <v>1412.16</v>
      </c>
      <c r="H203">
        <v>89.49</v>
      </c>
      <c r="I203" s="19">
        <v>1412.16</v>
      </c>
      <c r="J203" s="20">
        <v>231.31700000000001</v>
      </c>
    </row>
    <row r="204" spans="1:10" x14ac:dyDescent="0.25">
      <c r="A204" s="17">
        <v>41228</v>
      </c>
      <c r="B204">
        <v>2012</v>
      </c>
      <c r="C204">
        <v>11</v>
      </c>
      <c r="D204">
        <v>345.2</v>
      </c>
      <c r="E204">
        <v>345.2</v>
      </c>
      <c r="F204">
        <v>86.53</v>
      </c>
      <c r="G204" s="19">
        <v>1416.18</v>
      </c>
      <c r="H204">
        <v>86.53</v>
      </c>
      <c r="I204" s="19">
        <v>1416.18</v>
      </c>
      <c r="J204" s="20">
        <v>230.221</v>
      </c>
    </row>
    <row r="205" spans="1:10" x14ac:dyDescent="0.25">
      <c r="A205" s="17">
        <v>41258</v>
      </c>
      <c r="B205">
        <v>2012</v>
      </c>
      <c r="C205">
        <v>12</v>
      </c>
      <c r="D205">
        <v>331</v>
      </c>
      <c r="E205">
        <v>331</v>
      </c>
      <c r="F205">
        <v>87.86</v>
      </c>
      <c r="G205" s="19">
        <v>1426.19</v>
      </c>
      <c r="H205">
        <v>87.86</v>
      </c>
      <c r="I205" s="19">
        <v>1426.19</v>
      </c>
      <c r="J205" s="20">
        <v>229.601</v>
      </c>
    </row>
    <row r="206" spans="1:10" x14ac:dyDescent="0.25">
      <c r="A206" s="17">
        <v>41289</v>
      </c>
      <c r="B206">
        <v>2013</v>
      </c>
      <c r="C206">
        <v>1</v>
      </c>
      <c r="D206">
        <v>331.9</v>
      </c>
      <c r="E206">
        <v>331.9</v>
      </c>
      <c r="F206">
        <v>94.76</v>
      </c>
      <c r="G206" s="19">
        <v>1498.11</v>
      </c>
      <c r="H206">
        <v>94.76</v>
      </c>
      <c r="I206" s="19">
        <v>1498.11</v>
      </c>
      <c r="J206" s="20">
        <v>230.28</v>
      </c>
    </row>
    <row r="207" spans="1:10" x14ac:dyDescent="0.25">
      <c r="A207" s="17">
        <v>41320</v>
      </c>
      <c r="B207">
        <v>2013</v>
      </c>
      <c r="C207">
        <v>2</v>
      </c>
      <c r="D207">
        <v>367</v>
      </c>
      <c r="E207">
        <v>367</v>
      </c>
      <c r="F207">
        <v>95.31</v>
      </c>
      <c r="G207" s="19">
        <v>1514.68</v>
      </c>
      <c r="H207">
        <v>95.31</v>
      </c>
      <c r="I207" s="19">
        <v>1514.68</v>
      </c>
      <c r="J207" s="20">
        <v>232.166</v>
      </c>
    </row>
    <row r="208" spans="1:10" x14ac:dyDescent="0.25">
      <c r="A208" s="17">
        <v>41348</v>
      </c>
      <c r="B208">
        <v>2013</v>
      </c>
      <c r="C208">
        <v>3</v>
      </c>
      <c r="D208">
        <v>371.09999999999997</v>
      </c>
      <c r="E208">
        <v>371.09999999999997</v>
      </c>
      <c r="F208">
        <v>92.94</v>
      </c>
      <c r="G208" s="19">
        <v>1569.19</v>
      </c>
      <c r="H208">
        <v>92.94</v>
      </c>
      <c r="I208" s="19">
        <v>1569.19</v>
      </c>
      <c r="J208" s="20">
        <v>232.773</v>
      </c>
    </row>
    <row r="209" spans="1:10" x14ac:dyDescent="0.25">
      <c r="A209" s="17">
        <v>41379</v>
      </c>
      <c r="B209">
        <v>2013</v>
      </c>
      <c r="C209">
        <v>4</v>
      </c>
      <c r="D209">
        <v>357</v>
      </c>
      <c r="E209">
        <v>357</v>
      </c>
      <c r="F209">
        <v>92.02</v>
      </c>
      <c r="G209" s="19">
        <v>1597.57</v>
      </c>
      <c r="H209">
        <v>92.02</v>
      </c>
      <c r="I209" s="19">
        <v>1597.57</v>
      </c>
      <c r="J209" s="20">
        <v>232.53100000000001</v>
      </c>
    </row>
    <row r="210" spans="1:10" x14ac:dyDescent="0.25">
      <c r="A210" s="17">
        <v>41409</v>
      </c>
      <c r="B210">
        <v>2013</v>
      </c>
      <c r="C210">
        <v>5</v>
      </c>
      <c r="D210">
        <v>361.5</v>
      </c>
      <c r="E210">
        <v>361.5</v>
      </c>
      <c r="F210">
        <v>94.51</v>
      </c>
      <c r="G210" s="19">
        <v>1630.74</v>
      </c>
      <c r="H210">
        <v>94.51</v>
      </c>
      <c r="I210" s="19">
        <v>1630.74</v>
      </c>
      <c r="J210" s="20">
        <v>232.94499999999999</v>
      </c>
    </row>
    <row r="211" spans="1:10" x14ac:dyDescent="0.25">
      <c r="A211" s="17">
        <v>41440</v>
      </c>
      <c r="B211">
        <v>2013</v>
      </c>
      <c r="C211">
        <v>6</v>
      </c>
      <c r="D211">
        <v>362.59999999999997</v>
      </c>
      <c r="E211">
        <v>362.59999999999997</v>
      </c>
      <c r="F211">
        <v>95.77</v>
      </c>
      <c r="G211" s="19">
        <v>1606.28</v>
      </c>
      <c r="H211">
        <v>95.77</v>
      </c>
      <c r="I211" s="19">
        <v>1606.28</v>
      </c>
      <c r="J211" s="20">
        <v>233.50399999999999</v>
      </c>
    </row>
    <row r="212" spans="1:10" x14ac:dyDescent="0.25">
      <c r="A212" s="17">
        <v>41470</v>
      </c>
      <c r="B212">
        <v>2013</v>
      </c>
      <c r="C212">
        <v>7</v>
      </c>
      <c r="D212">
        <v>359.1</v>
      </c>
      <c r="E212">
        <v>359.1</v>
      </c>
      <c r="F212">
        <v>104.67</v>
      </c>
      <c r="G212" s="19">
        <v>1685.73</v>
      </c>
      <c r="H212">
        <v>104.67</v>
      </c>
      <c r="I212" s="19">
        <v>1685.73</v>
      </c>
      <c r="J212" s="20">
        <v>233.596</v>
      </c>
    </row>
    <row r="213" spans="1:10" x14ac:dyDescent="0.25">
      <c r="A213" s="17">
        <v>41501</v>
      </c>
      <c r="B213">
        <v>2013</v>
      </c>
      <c r="C213">
        <v>8</v>
      </c>
      <c r="D213">
        <v>357.4</v>
      </c>
      <c r="E213">
        <v>357.4</v>
      </c>
      <c r="F213">
        <v>106.57</v>
      </c>
      <c r="G213" s="19">
        <v>1632.97</v>
      </c>
      <c r="H213">
        <v>106.57</v>
      </c>
      <c r="I213" s="19">
        <v>1632.97</v>
      </c>
      <c r="J213" s="20">
        <v>233.87700000000001</v>
      </c>
    </row>
    <row r="214" spans="1:10" x14ac:dyDescent="0.25">
      <c r="A214" s="17">
        <v>41532</v>
      </c>
      <c r="B214">
        <v>2013</v>
      </c>
      <c r="C214">
        <v>9</v>
      </c>
      <c r="D214">
        <v>353.2</v>
      </c>
      <c r="E214">
        <v>353.2</v>
      </c>
      <c r="F214">
        <v>106.29</v>
      </c>
      <c r="G214" s="19">
        <v>1681.55</v>
      </c>
      <c r="H214">
        <v>106.29</v>
      </c>
      <c r="I214" s="19">
        <v>1681.55</v>
      </c>
      <c r="J214" s="20">
        <v>234.149</v>
      </c>
    </row>
    <row r="215" spans="1:10" x14ac:dyDescent="0.25">
      <c r="A215" s="17">
        <v>41562</v>
      </c>
      <c r="B215">
        <v>2013</v>
      </c>
      <c r="C215">
        <v>10</v>
      </c>
      <c r="D215">
        <v>334.4</v>
      </c>
      <c r="E215">
        <v>334.4</v>
      </c>
      <c r="F215">
        <v>100.54</v>
      </c>
      <c r="G215" s="19">
        <v>1756.54</v>
      </c>
      <c r="H215">
        <v>100.54</v>
      </c>
      <c r="I215" s="19">
        <v>1756.54</v>
      </c>
      <c r="J215" s="20">
        <v>233.54599999999999</v>
      </c>
    </row>
    <row r="216" spans="1:10" x14ac:dyDescent="0.25">
      <c r="A216" s="17">
        <v>41593</v>
      </c>
      <c r="B216">
        <v>2013</v>
      </c>
      <c r="C216">
        <v>11</v>
      </c>
      <c r="D216">
        <v>324.3</v>
      </c>
      <c r="E216">
        <v>324.3</v>
      </c>
      <c r="F216">
        <v>93.86</v>
      </c>
      <c r="G216" s="19">
        <v>1805.81</v>
      </c>
      <c r="H216">
        <v>93.86</v>
      </c>
      <c r="I216" s="19">
        <v>1805.81</v>
      </c>
      <c r="J216" s="20">
        <v>233.06899999999999</v>
      </c>
    </row>
    <row r="217" spans="1:10" x14ac:dyDescent="0.25">
      <c r="A217" s="17">
        <v>41623</v>
      </c>
      <c r="B217">
        <v>2013</v>
      </c>
      <c r="C217">
        <v>12</v>
      </c>
      <c r="D217">
        <v>327.59999999999997</v>
      </c>
      <c r="E217">
        <v>327.59999999999997</v>
      </c>
      <c r="F217">
        <v>97.63</v>
      </c>
      <c r="G217" s="19">
        <v>1848.36</v>
      </c>
      <c r="H217">
        <v>97.63</v>
      </c>
      <c r="I217" s="19">
        <v>1848.36</v>
      </c>
      <c r="J217" s="20">
        <v>233.04900000000001</v>
      </c>
    </row>
    <row r="218" spans="1:10" x14ac:dyDescent="0.25">
      <c r="A218" s="17">
        <v>41654</v>
      </c>
      <c r="B218">
        <v>2014</v>
      </c>
      <c r="C218">
        <v>1</v>
      </c>
      <c r="E218">
        <v>331.3</v>
      </c>
      <c r="F218">
        <v>94.62</v>
      </c>
      <c r="G218" s="19">
        <v>1782.59</v>
      </c>
      <c r="H218">
        <v>94.62</v>
      </c>
      <c r="I218" s="19">
        <v>1782.59</v>
      </c>
      <c r="J218" s="20">
        <v>233.916</v>
      </c>
    </row>
    <row r="219" spans="1:10" x14ac:dyDescent="0.25">
      <c r="A219" s="17">
        <v>41685</v>
      </c>
      <c r="B219">
        <v>2014</v>
      </c>
      <c r="C219">
        <v>2</v>
      </c>
      <c r="E219">
        <v>335.59999999999997</v>
      </c>
      <c r="F219">
        <v>100.82</v>
      </c>
      <c r="G219" s="19">
        <v>1859.45</v>
      </c>
      <c r="H219">
        <v>100.82</v>
      </c>
      <c r="I219" s="19">
        <v>1859.45</v>
      </c>
      <c r="J219" s="20">
        <v>234.78100000000001</v>
      </c>
    </row>
    <row r="220" spans="1:10" x14ac:dyDescent="0.25">
      <c r="A220" s="17">
        <v>41713</v>
      </c>
      <c r="B220">
        <v>2014</v>
      </c>
      <c r="C220">
        <v>3</v>
      </c>
      <c r="E220">
        <v>353.3</v>
      </c>
      <c r="F220">
        <v>100.8</v>
      </c>
      <c r="G220" s="19">
        <v>1872.34</v>
      </c>
      <c r="H220">
        <v>100.8</v>
      </c>
      <c r="I220" s="19">
        <v>1872.34</v>
      </c>
      <c r="J220" s="20">
        <v>236.29300000000001</v>
      </c>
    </row>
    <row r="221" spans="1:10" x14ac:dyDescent="0.25">
      <c r="A221" s="17">
        <v>41744</v>
      </c>
      <c r="B221">
        <v>2014</v>
      </c>
      <c r="C221">
        <v>4</v>
      </c>
      <c r="E221">
        <v>366.1</v>
      </c>
      <c r="F221">
        <v>102.07</v>
      </c>
      <c r="G221" s="19">
        <v>1883.95</v>
      </c>
      <c r="H221">
        <v>102.07</v>
      </c>
      <c r="I221" s="19">
        <v>1883.95</v>
      </c>
      <c r="J221" s="20">
        <v>237.072</v>
      </c>
    </row>
    <row r="222" spans="1:10" x14ac:dyDescent="0.25">
      <c r="A222" s="17">
        <v>41774</v>
      </c>
      <c r="B222">
        <v>2014</v>
      </c>
      <c r="C222">
        <v>5</v>
      </c>
      <c r="E222">
        <v>367.3</v>
      </c>
      <c r="F222">
        <v>102.18</v>
      </c>
      <c r="G222" s="19">
        <v>1923.57</v>
      </c>
      <c r="H222">
        <v>102.18</v>
      </c>
      <c r="I222" s="19">
        <v>1923.57</v>
      </c>
      <c r="J222" s="20">
        <v>237.9</v>
      </c>
    </row>
    <row r="223" spans="1:10" x14ac:dyDescent="0.25">
      <c r="A223" s="17">
        <v>41805</v>
      </c>
      <c r="B223">
        <v>2014</v>
      </c>
      <c r="C223">
        <v>6</v>
      </c>
      <c r="E223">
        <v>369.20000000000005</v>
      </c>
      <c r="F223">
        <v>105.79</v>
      </c>
      <c r="G223" s="19">
        <v>1960.23</v>
      </c>
      <c r="H223">
        <v>105.79</v>
      </c>
      <c r="I223" s="19">
        <v>1960.23</v>
      </c>
      <c r="J223" s="20">
        <v>238.34299999999999</v>
      </c>
    </row>
    <row r="224" spans="1:10" x14ac:dyDescent="0.25">
      <c r="A224" s="17">
        <v>41835</v>
      </c>
      <c r="B224">
        <v>2014</v>
      </c>
      <c r="C224">
        <v>7</v>
      </c>
      <c r="E224">
        <v>361.1</v>
      </c>
      <c r="F224">
        <v>103.59</v>
      </c>
      <c r="G224" s="19">
        <v>1930.67</v>
      </c>
      <c r="H224">
        <v>103.59</v>
      </c>
      <c r="I224" s="19">
        <v>1930.67</v>
      </c>
      <c r="J224" s="20">
        <v>238.25</v>
      </c>
    </row>
    <row r="225" spans="1:10" x14ac:dyDescent="0.25">
      <c r="A225" s="17">
        <v>41866</v>
      </c>
      <c r="B225">
        <v>2014</v>
      </c>
      <c r="C225">
        <v>8</v>
      </c>
      <c r="E225">
        <v>348.7</v>
      </c>
      <c r="F225">
        <v>96.54</v>
      </c>
      <c r="G225" s="19">
        <v>2003.37</v>
      </c>
      <c r="H225">
        <v>96.54</v>
      </c>
      <c r="I225" s="19">
        <v>2003.37</v>
      </c>
      <c r="J225" s="20">
        <v>237.852</v>
      </c>
    </row>
    <row r="226" spans="1:10" x14ac:dyDescent="0.25">
      <c r="A226" s="17">
        <v>41897</v>
      </c>
      <c r="B226">
        <v>2014</v>
      </c>
      <c r="C226">
        <v>9</v>
      </c>
      <c r="E226">
        <v>340.6</v>
      </c>
      <c r="F226">
        <v>93.21</v>
      </c>
      <c r="G226" s="19">
        <v>1972.29</v>
      </c>
      <c r="H226">
        <v>93.21</v>
      </c>
      <c r="I226" s="19">
        <v>1972.29</v>
      </c>
      <c r="J226" s="20">
        <v>238.03100000000001</v>
      </c>
    </row>
    <row r="227" spans="1:10" x14ac:dyDescent="0.25">
      <c r="A227" s="17">
        <v>41927</v>
      </c>
      <c r="B227">
        <v>2014</v>
      </c>
      <c r="C227">
        <v>10</v>
      </c>
      <c r="E227">
        <v>317.09999999999997</v>
      </c>
      <c r="F227">
        <v>84.4</v>
      </c>
      <c r="G227" s="19">
        <v>2018.05</v>
      </c>
      <c r="H227">
        <v>84.4</v>
      </c>
      <c r="I227" s="19">
        <v>2018.05</v>
      </c>
      <c r="J227" s="20">
        <v>237.43299999999999</v>
      </c>
    </row>
    <row r="228" spans="1:10" x14ac:dyDescent="0.25">
      <c r="A228" s="17">
        <v>41958</v>
      </c>
      <c r="B228">
        <v>2014</v>
      </c>
      <c r="C228">
        <v>11</v>
      </c>
      <c r="E228">
        <v>291.2</v>
      </c>
      <c r="F228">
        <v>75.790000000000006</v>
      </c>
      <c r="G228" s="19">
        <v>2067.56</v>
      </c>
      <c r="H228">
        <v>75.790000000000006</v>
      </c>
      <c r="I228" s="19">
        <v>2067.56</v>
      </c>
      <c r="J228" s="20">
        <v>236.15100000000001</v>
      </c>
    </row>
    <row r="229" spans="1:10" x14ac:dyDescent="0.25">
      <c r="A229" s="17">
        <v>41988</v>
      </c>
      <c r="B229">
        <v>2014</v>
      </c>
      <c r="C229">
        <v>12</v>
      </c>
      <c r="E229">
        <v>254.3</v>
      </c>
      <c r="F229">
        <v>59.29</v>
      </c>
      <c r="G229" s="19">
        <v>2058.9</v>
      </c>
      <c r="H229">
        <v>59.29</v>
      </c>
      <c r="I229" s="19">
        <v>2058.9</v>
      </c>
      <c r="J229" s="20">
        <v>234.81200000000001</v>
      </c>
    </row>
    <row r="230" spans="1:10" x14ac:dyDescent="0.25">
      <c r="A230" s="17">
        <v>42019</v>
      </c>
      <c r="B230">
        <v>2015</v>
      </c>
      <c r="C230">
        <v>1</v>
      </c>
      <c r="E230">
        <v>211.60000000000002</v>
      </c>
      <c r="F230">
        <v>47.22</v>
      </c>
      <c r="G230" s="19">
        <v>1994.99</v>
      </c>
      <c r="H230">
        <v>47.22</v>
      </c>
      <c r="I230" s="19">
        <v>1994.99</v>
      </c>
      <c r="J230" s="20">
        <v>233.70699999999999</v>
      </c>
    </row>
    <row r="231" spans="1:10" x14ac:dyDescent="0.25">
      <c r="A231" s="17">
        <v>42050</v>
      </c>
      <c r="B231">
        <v>2015</v>
      </c>
      <c r="C231">
        <v>2</v>
      </c>
      <c r="E231">
        <v>221.60000000000002</v>
      </c>
      <c r="F231">
        <v>50.58</v>
      </c>
      <c r="G231" s="19">
        <v>2104.5</v>
      </c>
      <c r="H231">
        <v>50.58</v>
      </c>
      <c r="I231" s="19">
        <v>2104.5</v>
      </c>
      <c r="J231" s="20">
        <v>234.72200000000001</v>
      </c>
    </row>
    <row r="232" spans="1:10" x14ac:dyDescent="0.25">
      <c r="A232" s="17">
        <v>42078</v>
      </c>
      <c r="B232">
        <v>2015</v>
      </c>
      <c r="C232">
        <v>3</v>
      </c>
      <c r="E232">
        <v>246.4</v>
      </c>
      <c r="F232">
        <v>47.82</v>
      </c>
      <c r="G232" s="19">
        <v>2067.89</v>
      </c>
      <c r="H232">
        <v>47.82</v>
      </c>
      <c r="I232" s="19">
        <v>2067.89</v>
      </c>
      <c r="J232" s="20">
        <v>236.119</v>
      </c>
    </row>
    <row r="233" spans="1:10" x14ac:dyDescent="0.25">
      <c r="A233" s="17">
        <v>42109</v>
      </c>
      <c r="B233">
        <v>2015</v>
      </c>
      <c r="C233">
        <v>4</v>
      </c>
      <c r="E233">
        <v>246.89999999999998</v>
      </c>
      <c r="F233">
        <v>54.45</v>
      </c>
      <c r="G233" s="19">
        <v>2085.5100000000002</v>
      </c>
      <c r="H233">
        <v>54.45</v>
      </c>
      <c r="I233" s="19">
        <v>2085.5100000000002</v>
      </c>
      <c r="J233" s="20">
        <v>236.59899999999999</v>
      </c>
    </row>
    <row r="234" spans="1:10" x14ac:dyDescent="0.25">
      <c r="A234" s="17">
        <v>42139</v>
      </c>
      <c r="B234">
        <v>2015</v>
      </c>
      <c r="C234">
        <v>5</v>
      </c>
      <c r="E234">
        <v>271.8</v>
      </c>
      <c r="F234">
        <v>59.27</v>
      </c>
      <c r="G234" s="19">
        <v>2107.39</v>
      </c>
      <c r="H234">
        <v>59.27</v>
      </c>
      <c r="I234" s="19">
        <v>2107.39</v>
      </c>
      <c r="J234" s="20">
        <v>237.80500000000001</v>
      </c>
    </row>
    <row r="235" spans="1:10" x14ac:dyDescent="0.25">
      <c r="A235" s="17">
        <v>42170</v>
      </c>
      <c r="B235">
        <v>2015</v>
      </c>
      <c r="C235">
        <v>6</v>
      </c>
      <c r="E235">
        <v>280.2</v>
      </c>
      <c r="F235">
        <v>59.82</v>
      </c>
      <c r="G235" s="19">
        <v>2063.11</v>
      </c>
      <c r="H235">
        <v>59.82</v>
      </c>
      <c r="I235" s="19">
        <v>2063.11</v>
      </c>
      <c r="J235" s="20">
        <v>238.63800000000001</v>
      </c>
    </row>
    <row r="236" spans="1:10" x14ac:dyDescent="0.25">
      <c r="A236" s="17">
        <v>42200</v>
      </c>
      <c r="B236">
        <v>2015</v>
      </c>
      <c r="C236">
        <v>7</v>
      </c>
      <c r="E236">
        <v>279.39999999999998</v>
      </c>
      <c r="F236">
        <v>50.9</v>
      </c>
      <c r="G236" s="19">
        <v>2103.84</v>
      </c>
      <c r="H236">
        <v>50.9</v>
      </c>
      <c r="I236" s="19">
        <v>2103.84</v>
      </c>
      <c r="J236" s="20">
        <v>238.654</v>
      </c>
    </row>
    <row r="237" spans="1:10" x14ac:dyDescent="0.25">
      <c r="A237" s="17">
        <v>42231</v>
      </c>
      <c r="B237">
        <v>2015</v>
      </c>
      <c r="C237">
        <v>8</v>
      </c>
      <c r="E237">
        <v>263.60000000000002</v>
      </c>
      <c r="F237">
        <v>42.87</v>
      </c>
      <c r="G237" s="19">
        <v>1972.18</v>
      </c>
      <c r="H237">
        <v>42.87</v>
      </c>
      <c r="I237" s="19">
        <v>1972.18</v>
      </c>
      <c r="J237" s="20">
        <v>238.316</v>
      </c>
    </row>
    <row r="238" spans="1:10" x14ac:dyDescent="0.25">
      <c r="A238" s="17">
        <v>42262</v>
      </c>
      <c r="B238">
        <v>2015</v>
      </c>
      <c r="C238">
        <v>9</v>
      </c>
      <c r="E238">
        <v>236.50000000000003</v>
      </c>
      <c r="F238">
        <v>45.48</v>
      </c>
      <c r="G238" s="19">
        <v>1920.03</v>
      </c>
      <c r="H238">
        <v>45.48</v>
      </c>
      <c r="I238" s="19">
        <v>1920.03</v>
      </c>
      <c r="J238" s="20">
        <v>237.94499999999999</v>
      </c>
    </row>
    <row r="239" spans="1:10" x14ac:dyDescent="0.25">
      <c r="A239" s="17">
        <v>42292</v>
      </c>
      <c r="B239">
        <v>2015</v>
      </c>
      <c r="C239">
        <v>10</v>
      </c>
      <c r="E239">
        <v>229</v>
      </c>
      <c r="F239">
        <v>46.22</v>
      </c>
      <c r="G239" s="19">
        <v>2079.36</v>
      </c>
      <c r="H239">
        <v>46.22</v>
      </c>
      <c r="I239" s="19">
        <v>2079.36</v>
      </c>
      <c r="J239" s="20">
        <v>237.83799999999999</v>
      </c>
    </row>
    <row r="240" spans="1:10" x14ac:dyDescent="0.25">
      <c r="A240" s="17">
        <v>42323</v>
      </c>
      <c r="B240">
        <v>2015</v>
      </c>
      <c r="C240">
        <v>11</v>
      </c>
      <c r="E240">
        <v>215.79999999999998</v>
      </c>
      <c r="F240">
        <v>42.39</v>
      </c>
      <c r="G240" s="19">
        <v>2080.41</v>
      </c>
      <c r="H240">
        <v>42.39</v>
      </c>
      <c r="I240" s="19">
        <v>2080.41</v>
      </c>
      <c r="J240" s="20">
        <v>237.33600000000001</v>
      </c>
    </row>
    <row r="241" spans="1:10" x14ac:dyDescent="0.25">
      <c r="A241" s="17">
        <v>42353</v>
      </c>
      <c r="B241">
        <v>2015</v>
      </c>
      <c r="C241">
        <v>12</v>
      </c>
      <c r="E241">
        <v>203.79999999999998</v>
      </c>
      <c r="F241">
        <v>37.19</v>
      </c>
      <c r="G241" s="19">
        <v>2043.94</v>
      </c>
      <c r="H241">
        <v>37.19</v>
      </c>
      <c r="I241" s="19">
        <v>2043.94</v>
      </c>
      <c r="J241" s="20">
        <v>236.52500000000001</v>
      </c>
    </row>
    <row r="242" spans="1:10" x14ac:dyDescent="0.25">
      <c r="A242" s="21"/>
      <c r="E242">
        <v>223.36083333333329</v>
      </c>
      <c r="F242">
        <v>54.782083333333347</v>
      </c>
      <c r="H242">
        <v>54.782083333333347</v>
      </c>
    </row>
    <row r="243" spans="1:10" x14ac:dyDescent="0.25">
      <c r="A243" s="21"/>
      <c r="E243">
        <v>92.237791015141283</v>
      </c>
      <c r="F243">
        <v>31.189748232467998</v>
      </c>
      <c r="H243">
        <v>31.189748232467998</v>
      </c>
    </row>
    <row r="244" spans="1:10" x14ac:dyDescent="0.25">
      <c r="A244" s="21"/>
    </row>
    <row r="245" spans="1:10" x14ac:dyDescent="0.25">
      <c r="A245" s="21"/>
    </row>
    <row r="246" spans="1:10" x14ac:dyDescent="0.25">
      <c r="A246" s="21"/>
    </row>
    <row r="247" spans="1:10" x14ac:dyDescent="0.25">
      <c r="A247" s="21"/>
    </row>
    <row r="248" spans="1:10" x14ac:dyDescent="0.25">
      <c r="A248" s="21"/>
    </row>
    <row r="249" spans="1:10" x14ac:dyDescent="0.25">
      <c r="A249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7"/>
  <sheetViews>
    <sheetView workbookViewId="0">
      <selection activeCell="AA27" sqref="AA27"/>
    </sheetView>
  </sheetViews>
  <sheetFormatPr defaultRowHeight="15" x14ac:dyDescent="0.25"/>
  <cols>
    <col min="20" max="20" width="12.42578125" customWidth="1"/>
    <col min="27" max="27" width="16.140625" customWidth="1"/>
  </cols>
  <sheetData>
    <row r="1" spans="1:24" x14ac:dyDescent="0.25">
      <c r="A1" s="1" t="s">
        <v>0</v>
      </c>
      <c r="B1" s="6" t="s">
        <v>1</v>
      </c>
      <c r="C1" s="6" t="s">
        <v>2</v>
      </c>
      <c r="D1" s="3" t="s">
        <v>11</v>
      </c>
      <c r="E1" s="3" t="s">
        <v>3</v>
      </c>
      <c r="F1" s="3" t="s">
        <v>28</v>
      </c>
      <c r="G1" s="3" t="s">
        <v>17</v>
      </c>
      <c r="H1" s="3" t="s">
        <v>18</v>
      </c>
      <c r="I1" s="3" t="s">
        <v>30</v>
      </c>
      <c r="J1" s="3" t="s">
        <v>31</v>
      </c>
      <c r="K1" s="3" t="s">
        <v>32</v>
      </c>
      <c r="L1" s="4" t="s">
        <v>4</v>
      </c>
      <c r="M1" s="4" t="s">
        <v>27</v>
      </c>
      <c r="N1" s="4" t="s">
        <v>6</v>
      </c>
      <c r="O1" s="4" t="s">
        <v>19</v>
      </c>
      <c r="P1" s="4" t="s">
        <v>33</v>
      </c>
      <c r="Q1" s="4" t="s">
        <v>34</v>
      </c>
      <c r="R1" s="4" t="s">
        <v>35</v>
      </c>
      <c r="S1" s="14" t="s">
        <v>20</v>
      </c>
      <c r="T1" s="14" t="s">
        <v>21</v>
      </c>
      <c r="U1" s="14" t="s">
        <v>22</v>
      </c>
      <c r="V1" s="10" t="s">
        <v>15</v>
      </c>
      <c r="W1" s="22" t="s">
        <v>29</v>
      </c>
      <c r="X1" s="12" t="s">
        <v>16</v>
      </c>
    </row>
    <row r="2" spans="1:24" x14ac:dyDescent="0.25">
      <c r="A2" s="2">
        <v>35079</v>
      </c>
      <c r="B2" s="7">
        <v>1996</v>
      </c>
      <c r="C2" s="7">
        <v>1</v>
      </c>
      <c r="D2" s="5">
        <v>109.00000000000001</v>
      </c>
      <c r="E2" s="5">
        <v>109.00000000000001</v>
      </c>
      <c r="F2" s="5">
        <v>4.6913478822291435</v>
      </c>
      <c r="G2" s="5"/>
      <c r="H2" s="5"/>
      <c r="I2" s="5"/>
      <c r="J2" s="5"/>
      <c r="K2" s="5"/>
      <c r="L2">
        <v>18.86</v>
      </c>
      <c r="M2">
        <v>2.9370432772053112</v>
      </c>
      <c r="S2" s="15">
        <v>636.02</v>
      </c>
      <c r="T2" s="15"/>
      <c r="U2" s="15"/>
      <c r="V2" s="11">
        <v>154.4</v>
      </c>
      <c r="W2" s="22">
        <v>5.0395466375906759</v>
      </c>
      <c r="X2" s="13">
        <v>0</v>
      </c>
    </row>
    <row r="3" spans="1:24" x14ac:dyDescent="0.25">
      <c r="A3" s="2">
        <v>35110</v>
      </c>
      <c r="B3" s="7">
        <v>1996</v>
      </c>
      <c r="C3" s="7">
        <v>2</v>
      </c>
      <c r="D3" s="5">
        <v>108.89999999999999</v>
      </c>
      <c r="E3" s="5">
        <v>108.89999999999999</v>
      </c>
      <c r="F3" s="5">
        <v>4.6904300299389146</v>
      </c>
      <c r="G3" s="5">
        <v>109.00000000000001</v>
      </c>
      <c r="H3" s="5">
        <v>-0.10000000000002274</v>
      </c>
      <c r="I3" s="5">
        <v>4.6913478822291435</v>
      </c>
      <c r="J3" s="5">
        <v>-9.1785229022889325E-4</v>
      </c>
      <c r="K3" s="5"/>
      <c r="L3">
        <v>19.09</v>
      </c>
      <c r="M3">
        <v>2.9491646377376561</v>
      </c>
      <c r="N3">
        <v>18.86</v>
      </c>
      <c r="O3" t="s">
        <v>23</v>
      </c>
      <c r="P3">
        <v>2.9370432772053112</v>
      </c>
      <c r="Q3">
        <v>1.2121360532344916E-2</v>
      </c>
      <c r="S3" s="15">
        <v>640.42999999999995</v>
      </c>
      <c r="T3" s="15">
        <v>636.02</v>
      </c>
      <c r="U3" s="15" t="s">
        <v>23</v>
      </c>
      <c r="V3" s="11">
        <v>154.9</v>
      </c>
      <c r="W3" s="22">
        <v>5.0427797474228226</v>
      </c>
      <c r="X3" s="13">
        <v>0</v>
      </c>
    </row>
    <row r="4" spans="1:24" x14ac:dyDescent="0.25">
      <c r="A4" s="2">
        <v>35139</v>
      </c>
      <c r="B4" s="7">
        <v>1996</v>
      </c>
      <c r="C4" s="7">
        <v>3</v>
      </c>
      <c r="D4" s="5">
        <v>113.7</v>
      </c>
      <c r="E4" s="5">
        <v>113.7</v>
      </c>
      <c r="F4" s="5">
        <v>4.7335634007564904</v>
      </c>
      <c r="G4" s="5">
        <v>108.89999999999999</v>
      </c>
      <c r="H4" s="5">
        <v>4.8000000000000114</v>
      </c>
      <c r="I4" s="5">
        <v>4.6904300299389146</v>
      </c>
      <c r="J4" s="5">
        <v>4.3133370817575845E-2</v>
      </c>
      <c r="K4" s="5">
        <v>-9.1785229022889325E-4</v>
      </c>
      <c r="L4">
        <v>21.33</v>
      </c>
      <c r="M4">
        <v>3.0601145324832593</v>
      </c>
      <c r="N4">
        <v>19.09</v>
      </c>
      <c r="O4">
        <v>0.23000000000000043</v>
      </c>
      <c r="P4">
        <v>2.9491646377376561</v>
      </c>
      <c r="Q4">
        <v>0.11094989474560313</v>
      </c>
      <c r="R4">
        <v>1.2121360532344916E-2</v>
      </c>
      <c r="S4" s="15">
        <v>645.5</v>
      </c>
      <c r="T4" s="15">
        <v>640.42999999999995</v>
      </c>
      <c r="U4" s="15">
        <v>4.4099999999999682</v>
      </c>
      <c r="V4" s="11">
        <v>155.69999999999999</v>
      </c>
      <c r="W4" s="22">
        <v>5.0479310788399525</v>
      </c>
      <c r="X4" s="13">
        <v>0</v>
      </c>
    </row>
    <row r="5" spans="1:24" x14ac:dyDescent="0.25">
      <c r="A5" s="2">
        <v>35170</v>
      </c>
      <c r="B5" s="7">
        <v>1996</v>
      </c>
      <c r="C5" s="7">
        <v>4</v>
      </c>
      <c r="D5" s="5">
        <v>123.10000000000001</v>
      </c>
      <c r="E5" s="5">
        <v>123.10000000000001</v>
      </c>
      <c r="F5" s="5">
        <v>4.8129970331904079</v>
      </c>
      <c r="G5" s="5">
        <v>113.7</v>
      </c>
      <c r="H5" s="5">
        <v>9.4000000000000057</v>
      </c>
      <c r="I5" s="5">
        <v>4.7335634007564904</v>
      </c>
      <c r="J5" s="5">
        <v>7.9433632433917545E-2</v>
      </c>
      <c r="K5" s="5">
        <v>4.3133370817575845E-2</v>
      </c>
      <c r="L5">
        <v>23.5</v>
      </c>
      <c r="M5">
        <v>3.1570004211501135</v>
      </c>
      <c r="N5">
        <v>21.33</v>
      </c>
      <c r="O5">
        <v>2.2399999999999984</v>
      </c>
      <c r="P5">
        <v>3.0601145324832593</v>
      </c>
      <c r="Q5">
        <v>9.6885888666854214E-2</v>
      </c>
      <c r="R5">
        <v>0.11094989474560313</v>
      </c>
      <c r="S5" s="15">
        <v>654.16999999999996</v>
      </c>
      <c r="T5" s="15">
        <v>645.5</v>
      </c>
      <c r="U5" s="15">
        <v>5.07000000000005</v>
      </c>
      <c r="V5" s="11">
        <v>156.30000000000001</v>
      </c>
      <c r="W5" s="22">
        <v>5.051777237427431</v>
      </c>
      <c r="X5" s="13">
        <v>0</v>
      </c>
    </row>
    <row r="6" spans="1:24" x14ac:dyDescent="0.25">
      <c r="A6" s="2">
        <v>35200</v>
      </c>
      <c r="B6" s="7">
        <v>1996</v>
      </c>
      <c r="C6" s="7">
        <v>5</v>
      </c>
      <c r="D6" s="5">
        <v>127.89999999999999</v>
      </c>
      <c r="E6" s="5">
        <v>127.89999999999999</v>
      </c>
      <c r="F6" s="5">
        <v>4.8512487085847971</v>
      </c>
      <c r="G6" s="5">
        <v>123.10000000000001</v>
      </c>
      <c r="H6" s="5">
        <v>4.7999999999999829</v>
      </c>
      <c r="I6" s="5">
        <v>4.8129970331904079</v>
      </c>
      <c r="J6" s="5">
        <v>3.8251675394389117E-2</v>
      </c>
      <c r="K6" s="5">
        <v>7.9433632433917545E-2</v>
      </c>
      <c r="L6">
        <v>21.17</v>
      </c>
      <c r="M6">
        <v>3.0525850851467737</v>
      </c>
      <c r="N6">
        <v>23.5</v>
      </c>
      <c r="O6">
        <v>2.1700000000000017</v>
      </c>
      <c r="P6">
        <v>3.1570004211501135</v>
      </c>
      <c r="Q6">
        <v>-0.10441533600333974</v>
      </c>
      <c r="R6">
        <v>9.6885888666854214E-2</v>
      </c>
      <c r="S6" s="15">
        <v>669.12</v>
      </c>
      <c r="T6" s="15">
        <v>654.16999999999996</v>
      </c>
      <c r="U6" s="15">
        <v>8.6699999999999591</v>
      </c>
      <c r="V6" s="11">
        <v>156.6</v>
      </c>
      <c r="W6" s="22">
        <v>5.0536947835567023</v>
      </c>
      <c r="X6" s="13">
        <v>0</v>
      </c>
    </row>
    <row r="7" spans="1:24" x14ac:dyDescent="0.25">
      <c r="A7" s="2">
        <v>35231</v>
      </c>
      <c r="B7" s="7">
        <v>1996</v>
      </c>
      <c r="C7" s="7">
        <v>6</v>
      </c>
      <c r="D7" s="5">
        <v>125.6</v>
      </c>
      <c r="E7" s="5">
        <v>125.6</v>
      </c>
      <c r="F7" s="5">
        <v>4.833102254034098</v>
      </c>
      <c r="G7" s="5">
        <v>127.89999999999999</v>
      </c>
      <c r="H7" s="5">
        <v>-2.2999999999999972</v>
      </c>
      <c r="I7" s="5">
        <v>4.8512487085847971</v>
      </c>
      <c r="J7" s="5">
        <v>-1.8146454550699076E-2</v>
      </c>
      <c r="K7" s="5">
        <v>3.8251675394389117E-2</v>
      </c>
      <c r="L7">
        <v>20.420000000000002</v>
      </c>
      <c r="M7">
        <v>3.0165148127365198</v>
      </c>
      <c r="N7">
        <v>21.17</v>
      </c>
      <c r="O7">
        <v>-2.3299999999999983</v>
      </c>
      <c r="P7">
        <v>3.0525850851467737</v>
      </c>
      <c r="Q7">
        <v>-3.6070272410253956E-2</v>
      </c>
      <c r="R7">
        <v>-0.10441533600333974</v>
      </c>
      <c r="S7" s="15">
        <v>670.63</v>
      </c>
      <c r="T7" s="15">
        <v>669.12</v>
      </c>
      <c r="U7" s="15">
        <v>14.950000000000045</v>
      </c>
      <c r="V7" s="11">
        <v>156.69999999999999</v>
      </c>
      <c r="W7" s="22">
        <v>5.054333149361975</v>
      </c>
      <c r="X7" s="13">
        <v>0</v>
      </c>
    </row>
    <row r="8" spans="1:24" x14ac:dyDescent="0.25">
      <c r="A8" s="2">
        <v>35261</v>
      </c>
      <c r="B8" s="7">
        <v>1996</v>
      </c>
      <c r="C8" s="7">
        <v>7</v>
      </c>
      <c r="D8" s="5">
        <v>122.7</v>
      </c>
      <c r="E8" s="5">
        <v>122.7</v>
      </c>
      <c r="F8" s="5">
        <v>4.8097423517168654</v>
      </c>
      <c r="G8" s="5">
        <v>125.6</v>
      </c>
      <c r="H8" s="5">
        <v>-2.8999999999999915</v>
      </c>
      <c r="I8" s="5">
        <v>4.833102254034098</v>
      </c>
      <c r="J8" s="5">
        <v>-2.3359902317232617E-2</v>
      </c>
      <c r="K8" s="5">
        <v>-1.8146454550699076E-2</v>
      </c>
      <c r="L8">
        <v>21.3</v>
      </c>
      <c r="M8">
        <v>3.0587070727153796</v>
      </c>
      <c r="N8">
        <v>20.420000000000002</v>
      </c>
      <c r="O8">
        <v>-0.75</v>
      </c>
      <c r="P8">
        <v>3.0165148127365198</v>
      </c>
      <c r="Q8">
        <v>4.2192259978859781E-2</v>
      </c>
      <c r="R8">
        <v>-3.6070272410253956E-2</v>
      </c>
      <c r="S8" s="15">
        <v>639.95000000000005</v>
      </c>
      <c r="T8" s="15">
        <v>670.63</v>
      </c>
      <c r="U8" s="15">
        <v>1.5099999999999909</v>
      </c>
      <c r="V8" s="11">
        <v>157</v>
      </c>
      <c r="W8" s="22">
        <v>5.0562458053483077</v>
      </c>
      <c r="X8" s="13">
        <v>0</v>
      </c>
    </row>
    <row r="9" spans="1:24" x14ac:dyDescent="0.25">
      <c r="A9" s="2">
        <v>35292</v>
      </c>
      <c r="B9" s="7">
        <v>1996</v>
      </c>
      <c r="C9" s="7">
        <v>8</v>
      </c>
      <c r="D9" s="5">
        <v>120.7</v>
      </c>
      <c r="E9" s="5">
        <v>120.7</v>
      </c>
      <c r="F9" s="5">
        <v>4.7933081281034857</v>
      </c>
      <c r="G9" s="5">
        <v>122.7</v>
      </c>
      <c r="H9" s="5">
        <v>-2</v>
      </c>
      <c r="I9" s="5">
        <v>4.8097423517168654</v>
      </c>
      <c r="J9" s="5">
        <v>-1.643422361337965E-2</v>
      </c>
      <c r="K9" s="5">
        <v>-2.3359902317232617E-2</v>
      </c>
      <c r="L9">
        <v>21.9</v>
      </c>
      <c r="M9">
        <v>3.0864866368224551</v>
      </c>
      <c r="N9">
        <v>21.3</v>
      </c>
      <c r="O9">
        <v>0.87999999999999901</v>
      </c>
      <c r="P9">
        <v>3.0587070727153796</v>
      </c>
      <c r="Q9">
        <v>2.7779564107075494E-2</v>
      </c>
      <c r="R9">
        <v>4.2192259978859781E-2</v>
      </c>
      <c r="S9" s="15">
        <v>651.99</v>
      </c>
      <c r="T9" s="15">
        <v>639.95000000000005</v>
      </c>
      <c r="U9" s="15">
        <v>-30.67999999999995</v>
      </c>
      <c r="V9" s="11">
        <v>157.30000000000001</v>
      </c>
      <c r="W9" s="22">
        <v>5.0581548100642326</v>
      </c>
      <c r="X9" s="13">
        <v>0</v>
      </c>
    </row>
    <row r="10" spans="1:24" x14ac:dyDescent="0.25">
      <c r="A10" s="2">
        <v>35323</v>
      </c>
      <c r="B10" s="7">
        <v>1996</v>
      </c>
      <c r="C10" s="7">
        <v>9</v>
      </c>
      <c r="D10" s="5">
        <v>120.19999999999999</v>
      </c>
      <c r="E10" s="5">
        <v>120.19999999999999</v>
      </c>
      <c r="F10" s="5">
        <v>4.7891570221011071</v>
      </c>
      <c r="G10" s="5">
        <v>120.7</v>
      </c>
      <c r="H10" s="5">
        <v>-0.50000000000001421</v>
      </c>
      <c r="I10" s="5">
        <v>4.7933081281034857</v>
      </c>
      <c r="J10" s="5">
        <v>-4.1511060023786683E-3</v>
      </c>
      <c r="K10" s="5">
        <v>-1.643422361337965E-2</v>
      </c>
      <c r="L10">
        <v>23.97</v>
      </c>
      <c r="M10">
        <v>3.1768030484462928</v>
      </c>
      <c r="N10">
        <v>21.9</v>
      </c>
      <c r="O10">
        <v>0.59999999999999787</v>
      </c>
      <c r="P10">
        <v>3.0864866368224551</v>
      </c>
      <c r="Q10">
        <v>9.0316411623837745E-2</v>
      </c>
      <c r="R10">
        <v>2.7779564107075494E-2</v>
      </c>
      <c r="S10" s="15">
        <v>687.31</v>
      </c>
      <c r="T10" s="15">
        <v>651.99</v>
      </c>
      <c r="U10" s="15">
        <v>12.039999999999964</v>
      </c>
      <c r="V10" s="11">
        <v>157.80000000000001</v>
      </c>
      <c r="W10" s="22">
        <v>5.0613284084117742</v>
      </c>
      <c r="X10" s="13">
        <v>0</v>
      </c>
    </row>
    <row r="11" spans="1:24" x14ac:dyDescent="0.25">
      <c r="A11" s="2">
        <v>35353</v>
      </c>
      <c r="B11" s="7">
        <v>1996</v>
      </c>
      <c r="C11" s="7">
        <v>10</v>
      </c>
      <c r="D11" s="5">
        <v>120.39999999999999</v>
      </c>
      <c r="E11" s="5">
        <v>120.39999999999999</v>
      </c>
      <c r="F11" s="5">
        <v>4.7908195328747203</v>
      </c>
      <c r="G11" s="5">
        <v>120.19999999999999</v>
      </c>
      <c r="H11" s="5">
        <v>0.20000000000000284</v>
      </c>
      <c r="I11" s="5">
        <v>4.7891570221011071</v>
      </c>
      <c r="J11" s="5">
        <v>1.662510773613235E-3</v>
      </c>
      <c r="K11" s="5">
        <v>-4.1511060023786683E-3</v>
      </c>
      <c r="L11">
        <v>24.88</v>
      </c>
      <c r="M11">
        <v>3.2140642678709788</v>
      </c>
      <c r="N11">
        <v>23.97</v>
      </c>
      <c r="O11">
        <v>2.0700000000000003</v>
      </c>
      <c r="P11">
        <v>3.1768030484462928</v>
      </c>
      <c r="Q11">
        <v>3.7261219424685965E-2</v>
      </c>
      <c r="R11">
        <v>9.0316411623837745E-2</v>
      </c>
      <c r="S11" s="15">
        <v>705.27</v>
      </c>
      <c r="T11" s="15">
        <v>687.31</v>
      </c>
      <c r="U11" s="15">
        <v>35.319999999999936</v>
      </c>
      <c r="V11" s="11">
        <v>158.30000000000001</v>
      </c>
      <c r="W11" s="22">
        <v>5.0644919668869663</v>
      </c>
      <c r="X11" s="13">
        <v>0</v>
      </c>
    </row>
    <row r="12" spans="1:24" x14ac:dyDescent="0.25">
      <c r="A12" s="2">
        <v>35384</v>
      </c>
      <c r="B12" s="7">
        <v>1996</v>
      </c>
      <c r="C12" s="7">
        <v>11</v>
      </c>
      <c r="D12" s="5">
        <v>123.2</v>
      </c>
      <c r="E12" s="5">
        <v>123.2</v>
      </c>
      <c r="F12" s="5">
        <v>4.8138090510994198</v>
      </c>
      <c r="G12" s="5">
        <v>120.39999999999999</v>
      </c>
      <c r="H12" s="5">
        <v>2.8000000000000114</v>
      </c>
      <c r="I12" s="5">
        <v>4.7908195328747203</v>
      </c>
      <c r="J12" s="5">
        <v>2.2989518224699523E-2</v>
      </c>
      <c r="K12" s="5">
        <v>1.662510773613235E-3</v>
      </c>
      <c r="L12">
        <v>23.71</v>
      </c>
      <c r="M12">
        <v>3.1658969000773141</v>
      </c>
      <c r="N12">
        <v>24.88</v>
      </c>
      <c r="O12">
        <v>0.91000000000000014</v>
      </c>
      <c r="P12">
        <v>3.2140642678709788</v>
      </c>
      <c r="Q12">
        <v>-4.8167367793664706E-2</v>
      </c>
      <c r="R12">
        <v>3.7261219424685965E-2</v>
      </c>
      <c r="S12" s="15">
        <v>757.02</v>
      </c>
      <c r="T12" s="15">
        <v>705.27</v>
      </c>
      <c r="U12" s="15">
        <v>17.960000000000036</v>
      </c>
      <c r="V12" s="11">
        <v>158.6</v>
      </c>
      <c r="W12" s="22">
        <v>5.0663853092007471</v>
      </c>
      <c r="X12" s="13">
        <v>0</v>
      </c>
    </row>
    <row r="13" spans="1:24" x14ac:dyDescent="0.25">
      <c r="A13" s="2">
        <v>35414</v>
      </c>
      <c r="B13" s="7">
        <v>1996</v>
      </c>
      <c r="C13" s="7">
        <v>12</v>
      </c>
      <c r="D13" s="5">
        <v>123.50000000000001</v>
      </c>
      <c r="E13" s="5">
        <v>123.50000000000001</v>
      </c>
      <c r="F13" s="5">
        <v>4.816241156068032</v>
      </c>
      <c r="G13" s="5">
        <v>123.2</v>
      </c>
      <c r="H13" s="5">
        <v>0.30000000000001137</v>
      </c>
      <c r="I13" s="5">
        <v>4.8138090510994198</v>
      </c>
      <c r="J13" s="5">
        <v>2.4321049686122365E-3</v>
      </c>
      <c r="K13" s="5">
        <v>2.2989518224699523E-2</v>
      </c>
      <c r="L13">
        <v>25.23</v>
      </c>
      <c r="M13">
        <v>3.2280337626529665</v>
      </c>
      <c r="N13">
        <v>23.71</v>
      </c>
      <c r="O13">
        <v>-1.1699999999999982</v>
      </c>
      <c r="P13">
        <v>3.1658969000773141</v>
      </c>
      <c r="Q13">
        <v>6.213686257565243E-2</v>
      </c>
      <c r="R13">
        <v>-4.8167367793664706E-2</v>
      </c>
      <c r="S13" s="15">
        <v>740.74</v>
      </c>
      <c r="T13" s="15">
        <v>757.02</v>
      </c>
      <c r="U13" s="15">
        <v>51.75</v>
      </c>
      <c r="V13" s="11">
        <v>158.6</v>
      </c>
      <c r="W13" s="22">
        <v>5.0663853092007471</v>
      </c>
      <c r="X13" s="13">
        <v>0</v>
      </c>
    </row>
    <row r="14" spans="1:24" x14ac:dyDescent="0.25">
      <c r="A14" s="2">
        <v>35445</v>
      </c>
      <c r="B14" s="7">
        <v>1997</v>
      </c>
      <c r="C14" s="7">
        <v>1</v>
      </c>
      <c r="D14" s="5">
        <v>123.6</v>
      </c>
      <c r="E14" s="5">
        <v>123.6</v>
      </c>
      <c r="F14" s="5">
        <v>4.8170505450235908</v>
      </c>
      <c r="G14" s="5">
        <v>123.50000000000001</v>
      </c>
      <c r="H14" s="5">
        <v>9.9999999999980105E-2</v>
      </c>
      <c r="I14" s="5">
        <v>4.816241156068032</v>
      </c>
      <c r="J14" s="5">
        <v>8.0938895555870971E-4</v>
      </c>
      <c r="K14" s="5">
        <v>2.4321049686122365E-3</v>
      </c>
      <c r="L14">
        <v>25.13</v>
      </c>
      <c r="M14">
        <v>3.2240623515555007</v>
      </c>
      <c r="N14">
        <v>25.23</v>
      </c>
      <c r="O14">
        <v>1.5199999999999996</v>
      </c>
      <c r="P14">
        <v>3.2280337626529665</v>
      </c>
      <c r="Q14">
        <v>-3.9714110974657935E-3</v>
      </c>
      <c r="R14">
        <v>6.213686257565243E-2</v>
      </c>
      <c r="S14" s="15">
        <v>786.16</v>
      </c>
      <c r="T14" s="15">
        <v>740.74</v>
      </c>
      <c r="U14" s="15">
        <v>-16.279999999999973</v>
      </c>
      <c r="V14" s="11">
        <v>159.1</v>
      </c>
      <c r="W14" s="22">
        <v>5.0695329353437408</v>
      </c>
      <c r="X14" s="13">
        <v>0</v>
      </c>
    </row>
    <row r="15" spans="1:24" x14ac:dyDescent="0.25">
      <c r="A15" s="2">
        <v>35476</v>
      </c>
      <c r="B15" s="7">
        <v>1997</v>
      </c>
      <c r="C15" s="7">
        <v>2</v>
      </c>
      <c r="D15" s="5">
        <v>123</v>
      </c>
      <c r="E15" s="5">
        <v>123</v>
      </c>
      <c r="F15" s="5">
        <v>4.8121843553724171</v>
      </c>
      <c r="G15" s="5">
        <v>123.6</v>
      </c>
      <c r="H15" s="5">
        <v>-0.59999999999999432</v>
      </c>
      <c r="I15" s="5">
        <v>4.8170505450235908</v>
      </c>
      <c r="J15" s="5">
        <v>-4.8661896511736913E-3</v>
      </c>
      <c r="K15" s="5">
        <v>8.0938895555870971E-4</v>
      </c>
      <c r="L15">
        <v>22.18</v>
      </c>
      <c r="M15">
        <v>3.099190981922221</v>
      </c>
      <c r="N15">
        <v>25.13</v>
      </c>
      <c r="O15">
        <v>-0.10000000000000142</v>
      </c>
      <c r="P15">
        <v>3.2240623515555007</v>
      </c>
      <c r="Q15">
        <v>-0.12487136963327972</v>
      </c>
      <c r="R15">
        <v>-3.9714110974657935E-3</v>
      </c>
      <c r="S15" s="15">
        <v>790.82</v>
      </c>
      <c r="T15" s="15">
        <v>786.16</v>
      </c>
      <c r="U15" s="15">
        <v>45.419999999999959</v>
      </c>
      <c r="V15" s="11">
        <v>159.6</v>
      </c>
      <c r="W15" s="22">
        <v>5.0726706850157086</v>
      </c>
      <c r="X15" s="13">
        <v>0</v>
      </c>
    </row>
    <row r="16" spans="1:24" x14ac:dyDescent="0.25">
      <c r="A16" s="2">
        <v>35504</v>
      </c>
      <c r="B16" s="7">
        <v>1997</v>
      </c>
      <c r="C16" s="7">
        <v>3</v>
      </c>
      <c r="D16" s="5">
        <v>120.5</v>
      </c>
      <c r="E16" s="5">
        <v>120.5</v>
      </c>
      <c r="F16" s="5">
        <v>4.7916497529307094</v>
      </c>
      <c r="G16" s="5">
        <v>123</v>
      </c>
      <c r="H16" s="5">
        <v>-2.5</v>
      </c>
      <c r="I16" s="5">
        <v>4.8121843553724171</v>
      </c>
      <c r="J16" s="5">
        <v>-2.0534602441707683E-2</v>
      </c>
      <c r="K16" s="5">
        <v>-4.8661896511736913E-3</v>
      </c>
      <c r="L16">
        <v>20.97</v>
      </c>
      <c r="M16">
        <v>3.0430928449138284</v>
      </c>
      <c r="N16">
        <v>22.18</v>
      </c>
      <c r="O16">
        <v>-2.9499999999999993</v>
      </c>
      <c r="P16">
        <v>3.099190981922221</v>
      </c>
      <c r="Q16">
        <v>-5.6098137008392612E-2</v>
      </c>
      <c r="R16">
        <v>-0.12487136963327972</v>
      </c>
      <c r="S16" s="15">
        <v>757.12</v>
      </c>
      <c r="T16" s="15">
        <v>790.82</v>
      </c>
      <c r="U16" s="15">
        <v>4.6600000000000819</v>
      </c>
      <c r="V16" s="11">
        <v>160</v>
      </c>
      <c r="W16" s="22">
        <v>5.0751738152338266</v>
      </c>
      <c r="X16" s="13">
        <v>0</v>
      </c>
    </row>
    <row r="17" spans="1:27" x14ac:dyDescent="0.25">
      <c r="A17" s="2">
        <v>35535</v>
      </c>
      <c r="B17" s="7">
        <v>1997</v>
      </c>
      <c r="C17" s="7">
        <v>4</v>
      </c>
      <c r="D17" s="5">
        <v>119.9</v>
      </c>
      <c r="E17" s="5">
        <v>119.9</v>
      </c>
      <c r="F17" s="5">
        <v>4.7866580620334682</v>
      </c>
      <c r="G17" s="5">
        <v>120.5</v>
      </c>
      <c r="H17" s="5">
        <v>-0.59999999999999432</v>
      </c>
      <c r="I17" s="5">
        <v>4.7916497529307094</v>
      </c>
      <c r="J17" s="5">
        <v>-4.9916908972411633E-3</v>
      </c>
      <c r="K17" s="5">
        <v>-2.0534602441707683E-2</v>
      </c>
      <c r="L17">
        <v>19.7</v>
      </c>
      <c r="M17">
        <v>2.9806186357439426</v>
      </c>
      <c r="N17">
        <v>20.97</v>
      </c>
      <c r="O17">
        <v>-1.2100000000000009</v>
      </c>
      <c r="P17">
        <v>3.0430928449138284</v>
      </c>
      <c r="Q17">
        <v>-6.2474209169885775E-2</v>
      </c>
      <c r="R17">
        <v>-5.6098137008392612E-2</v>
      </c>
      <c r="S17" s="15">
        <v>801.34</v>
      </c>
      <c r="T17" s="15">
        <v>757.12</v>
      </c>
      <c r="U17" s="15">
        <v>-33.700000000000045</v>
      </c>
      <c r="V17" s="11">
        <v>160.19999999999999</v>
      </c>
      <c r="W17" s="22">
        <v>5.0764230346342591</v>
      </c>
      <c r="X17" s="13">
        <v>0</v>
      </c>
    </row>
    <row r="18" spans="1:27" x14ac:dyDescent="0.25">
      <c r="A18" s="2">
        <v>35565</v>
      </c>
      <c r="B18" s="7">
        <v>1997</v>
      </c>
      <c r="C18" s="7">
        <v>5</v>
      </c>
      <c r="D18" s="5">
        <v>120</v>
      </c>
      <c r="E18" s="5">
        <v>120</v>
      </c>
      <c r="F18" s="5">
        <v>4.7874917427820458</v>
      </c>
      <c r="G18" s="5">
        <v>119.9</v>
      </c>
      <c r="H18" s="5">
        <v>9.9999999999994316E-2</v>
      </c>
      <c r="I18" s="5">
        <v>4.7866580620334682</v>
      </c>
      <c r="J18" s="5">
        <v>8.3368074857759211E-4</v>
      </c>
      <c r="K18" s="5">
        <v>-4.9916908972411633E-3</v>
      </c>
      <c r="L18">
        <v>20.82</v>
      </c>
      <c r="M18">
        <v>3.0359140631868229</v>
      </c>
      <c r="N18">
        <v>19.7</v>
      </c>
      <c r="O18">
        <v>-1.2699999999999996</v>
      </c>
      <c r="P18">
        <v>2.9806186357439426</v>
      </c>
      <c r="Q18">
        <v>5.5295427442880296E-2</v>
      </c>
      <c r="R18">
        <v>-6.2474209169885775E-2</v>
      </c>
      <c r="S18" s="15">
        <v>848.28</v>
      </c>
      <c r="T18" s="15">
        <v>801.34</v>
      </c>
      <c r="U18" s="15">
        <v>44.220000000000027</v>
      </c>
      <c r="V18" s="11">
        <v>160.1</v>
      </c>
      <c r="W18" s="22">
        <v>5.0757986200026686</v>
      </c>
      <c r="X18" s="13">
        <v>0</v>
      </c>
    </row>
    <row r="19" spans="1:27" x14ac:dyDescent="0.25">
      <c r="A19" s="2">
        <v>35596</v>
      </c>
      <c r="B19" s="7">
        <v>1997</v>
      </c>
      <c r="C19" s="7">
        <v>6</v>
      </c>
      <c r="D19" s="5">
        <v>119.8</v>
      </c>
      <c r="E19" s="5">
        <v>119.8</v>
      </c>
      <c r="F19" s="5">
        <v>4.7858236856813487</v>
      </c>
      <c r="G19" s="5">
        <v>120</v>
      </c>
      <c r="H19" s="5">
        <v>-0.20000000000000284</v>
      </c>
      <c r="I19" s="5">
        <v>4.7874917427820458</v>
      </c>
      <c r="J19" s="5">
        <v>-1.6680571006970624E-3</v>
      </c>
      <c r="K19" s="5">
        <v>8.3368074857759211E-4</v>
      </c>
      <c r="L19">
        <v>19.260000000000002</v>
      </c>
      <c r="M19">
        <v>2.9580304063699794</v>
      </c>
      <c r="N19">
        <v>20.82</v>
      </c>
      <c r="O19">
        <v>1.120000000000001</v>
      </c>
      <c r="P19">
        <v>3.0359140631868229</v>
      </c>
      <c r="Q19">
        <v>-7.7883656816843505E-2</v>
      </c>
      <c r="R19">
        <v>5.5295427442880296E-2</v>
      </c>
      <c r="S19" s="15">
        <v>885.14</v>
      </c>
      <c r="T19" s="15">
        <v>848.28</v>
      </c>
      <c r="U19" s="15">
        <v>46.939999999999941</v>
      </c>
      <c r="V19" s="11">
        <v>160.30000000000001</v>
      </c>
      <c r="W19" s="22">
        <v>5.0770470596155075</v>
      </c>
      <c r="X19" s="13">
        <v>0</v>
      </c>
    </row>
    <row r="20" spans="1:27" x14ac:dyDescent="0.25">
      <c r="A20" s="2">
        <v>35626</v>
      </c>
      <c r="B20" s="7">
        <v>1997</v>
      </c>
      <c r="C20" s="7">
        <v>7</v>
      </c>
      <c r="D20" s="5">
        <v>117.39999999999999</v>
      </c>
      <c r="E20" s="5">
        <v>117.39999999999999</v>
      </c>
      <c r="F20" s="5">
        <v>4.7655869073939963</v>
      </c>
      <c r="G20" s="5">
        <v>119.8</v>
      </c>
      <c r="H20" s="5">
        <v>-2.4000000000000057</v>
      </c>
      <c r="I20" s="5">
        <v>4.7858236856813487</v>
      </c>
      <c r="J20" s="5">
        <v>-2.0236778287352486E-2</v>
      </c>
      <c r="K20" s="5">
        <v>-1.6680571006970624E-3</v>
      </c>
      <c r="L20">
        <v>19.66</v>
      </c>
      <c r="M20">
        <v>2.9785861147190205</v>
      </c>
      <c r="N20">
        <v>19.260000000000002</v>
      </c>
      <c r="O20">
        <v>-1.5599999999999987</v>
      </c>
      <c r="P20">
        <v>2.9580304063699794</v>
      </c>
      <c r="Q20">
        <v>2.055570834904108E-2</v>
      </c>
      <c r="R20">
        <v>-7.7883656816843505E-2</v>
      </c>
      <c r="S20" s="15">
        <v>954.29</v>
      </c>
      <c r="T20" s="15">
        <v>885.14</v>
      </c>
      <c r="U20" s="15">
        <v>36.860000000000014</v>
      </c>
      <c r="V20" s="11">
        <v>160.5</v>
      </c>
      <c r="W20" s="22">
        <v>5.0782939425700704</v>
      </c>
      <c r="X20" s="13">
        <v>0</v>
      </c>
    </row>
    <row r="21" spans="1:27" x14ac:dyDescent="0.25">
      <c r="A21" s="2">
        <v>35657</v>
      </c>
      <c r="B21" s="7">
        <v>1997</v>
      </c>
      <c r="C21" s="7">
        <v>8</v>
      </c>
      <c r="D21" s="5">
        <v>122.39999999999999</v>
      </c>
      <c r="E21" s="5">
        <v>122.39999999999999</v>
      </c>
      <c r="F21" s="5">
        <v>4.8072943700782256</v>
      </c>
      <c r="G21" s="5">
        <v>117.39999999999999</v>
      </c>
      <c r="H21" s="5">
        <v>5</v>
      </c>
      <c r="I21" s="5">
        <v>4.7655869073939963</v>
      </c>
      <c r="J21" s="5">
        <v>4.1707462684229313E-2</v>
      </c>
      <c r="K21" s="5">
        <v>-2.0236778287352486E-2</v>
      </c>
      <c r="L21">
        <v>19.95</v>
      </c>
      <c r="M21">
        <v>2.9932291433358724</v>
      </c>
      <c r="N21">
        <v>19.66</v>
      </c>
      <c r="O21">
        <v>0.39999999999999858</v>
      </c>
      <c r="P21">
        <v>2.9785861147190205</v>
      </c>
      <c r="Q21">
        <v>1.4643028616851961E-2</v>
      </c>
      <c r="R21">
        <v>2.055570834904108E-2</v>
      </c>
      <c r="S21" s="15">
        <v>899.47</v>
      </c>
      <c r="T21" s="15">
        <v>954.29</v>
      </c>
      <c r="U21" s="15">
        <v>69.149999999999977</v>
      </c>
      <c r="V21" s="11">
        <v>160.80000000000001</v>
      </c>
      <c r="W21" s="22">
        <v>5.080161356744866</v>
      </c>
      <c r="X21" s="13">
        <v>0</v>
      </c>
      <c r="AA21" s="24"/>
    </row>
    <row r="22" spans="1:27" x14ac:dyDescent="0.25">
      <c r="A22" s="2">
        <v>35688</v>
      </c>
      <c r="B22" s="7">
        <v>1997</v>
      </c>
      <c r="C22" s="7">
        <v>9</v>
      </c>
      <c r="D22" s="5">
        <v>123.10000000000001</v>
      </c>
      <c r="E22" s="5">
        <v>123.10000000000001</v>
      </c>
      <c r="F22" s="5">
        <v>4.8129970331904079</v>
      </c>
      <c r="G22" s="5">
        <v>122.39999999999999</v>
      </c>
      <c r="H22" s="5">
        <v>0.70000000000001705</v>
      </c>
      <c r="I22" s="5">
        <v>4.8072943700782256</v>
      </c>
      <c r="J22" s="5">
        <v>5.7026631121823712E-3</v>
      </c>
      <c r="K22" s="5">
        <v>4.1707462684229313E-2</v>
      </c>
      <c r="L22">
        <v>19.8</v>
      </c>
      <c r="M22">
        <v>2.9856819377004897</v>
      </c>
      <c r="N22">
        <v>19.95</v>
      </c>
      <c r="O22">
        <v>0.28999999999999915</v>
      </c>
      <c r="P22">
        <v>2.9932291433358724</v>
      </c>
      <c r="Q22">
        <v>-7.5472056353826922E-3</v>
      </c>
      <c r="R22">
        <v>1.4643028616851961E-2</v>
      </c>
      <c r="S22" s="15">
        <v>947.28</v>
      </c>
      <c r="T22" s="15">
        <v>899.47</v>
      </c>
      <c r="U22" s="15">
        <v>-54.819999999999936</v>
      </c>
      <c r="V22" s="11">
        <v>161.19999999999999</v>
      </c>
      <c r="W22" s="22">
        <v>5.0826458300725275</v>
      </c>
      <c r="X22" s="13">
        <v>0</v>
      </c>
      <c r="AA22" s="24"/>
    </row>
    <row r="23" spans="1:27" x14ac:dyDescent="0.25">
      <c r="A23" s="2">
        <v>35718</v>
      </c>
      <c r="B23" s="7">
        <v>1997</v>
      </c>
      <c r="C23" s="7">
        <v>10</v>
      </c>
      <c r="D23" s="5">
        <v>119.7</v>
      </c>
      <c r="E23" s="5">
        <v>119.7</v>
      </c>
      <c r="F23" s="5">
        <v>4.7849886125639278</v>
      </c>
      <c r="G23" s="5">
        <v>123.10000000000001</v>
      </c>
      <c r="H23" s="5">
        <v>-3.4000000000000057</v>
      </c>
      <c r="I23" s="5">
        <v>4.8129970331904079</v>
      </c>
      <c r="J23" s="5">
        <v>-2.8008420626480124E-2</v>
      </c>
      <c r="K23" s="5">
        <v>5.7026631121823712E-3</v>
      </c>
      <c r="L23">
        <v>21.33</v>
      </c>
      <c r="M23">
        <v>3.0601145324832593</v>
      </c>
      <c r="N23">
        <v>19.8</v>
      </c>
      <c r="O23">
        <v>-0.14999999999999858</v>
      </c>
      <c r="P23">
        <v>2.9856819377004897</v>
      </c>
      <c r="Q23">
        <v>7.4432594782769534E-2</v>
      </c>
      <c r="R23">
        <v>-7.5472056353826922E-3</v>
      </c>
      <c r="S23" s="15">
        <v>914.62</v>
      </c>
      <c r="T23" s="15">
        <v>947.28</v>
      </c>
      <c r="U23" s="15">
        <v>47.809999999999945</v>
      </c>
      <c r="V23" s="11">
        <v>161.6</v>
      </c>
      <c r="W23" s="22">
        <v>5.0851241460869954</v>
      </c>
      <c r="X23" s="13">
        <v>0</v>
      </c>
      <c r="AA23" s="24"/>
    </row>
    <row r="24" spans="1:27" x14ac:dyDescent="0.25">
      <c r="A24" s="2">
        <v>35749</v>
      </c>
      <c r="B24" s="7">
        <v>1997</v>
      </c>
      <c r="C24" s="7">
        <v>11</v>
      </c>
      <c r="D24" s="5">
        <v>117.10000000000001</v>
      </c>
      <c r="E24" s="5">
        <v>117.10000000000001</v>
      </c>
      <c r="F24" s="5">
        <v>4.7630282706036713</v>
      </c>
      <c r="G24" s="5">
        <v>119.7</v>
      </c>
      <c r="H24" s="5">
        <v>-2.5999999999999943</v>
      </c>
      <c r="I24" s="5">
        <v>4.7849886125639278</v>
      </c>
      <c r="J24" s="5">
        <v>-2.1960341960256535E-2</v>
      </c>
      <c r="K24" s="5">
        <v>-2.8008420626480124E-2</v>
      </c>
      <c r="L24">
        <v>20.190000000000001</v>
      </c>
      <c r="M24">
        <v>3.0051874323247461</v>
      </c>
      <c r="N24">
        <v>21.33</v>
      </c>
      <c r="O24">
        <v>1.5299999999999976</v>
      </c>
      <c r="P24">
        <v>3.0601145324832593</v>
      </c>
      <c r="Q24">
        <v>-5.4927100158513209E-2</v>
      </c>
      <c r="R24">
        <v>7.4432594782769534E-2</v>
      </c>
      <c r="S24" s="15">
        <v>955.4</v>
      </c>
      <c r="T24" s="15">
        <v>914.62</v>
      </c>
      <c r="U24" s="15">
        <v>-32.659999999999968</v>
      </c>
      <c r="V24" s="11">
        <v>161.5</v>
      </c>
      <c r="W24" s="22">
        <v>5.084505142662711</v>
      </c>
      <c r="X24" s="13">
        <v>0</v>
      </c>
      <c r="AA24" s="24"/>
    </row>
    <row r="25" spans="1:27" x14ac:dyDescent="0.25">
      <c r="A25" s="2">
        <v>35779</v>
      </c>
      <c r="B25" s="7">
        <v>1997</v>
      </c>
      <c r="C25" s="7">
        <v>12</v>
      </c>
      <c r="D25" s="5">
        <v>113.1</v>
      </c>
      <c r="E25" s="5">
        <v>113.1</v>
      </c>
      <c r="F25" s="5">
        <v>4.728272383122075</v>
      </c>
      <c r="G25" s="5">
        <v>117.10000000000001</v>
      </c>
      <c r="H25" s="5">
        <v>-4.0000000000000142</v>
      </c>
      <c r="I25" s="5">
        <v>4.7630282706036713</v>
      </c>
      <c r="J25" s="5">
        <v>-3.4755887481596304E-2</v>
      </c>
      <c r="K25" s="5">
        <v>-2.1960341960256535E-2</v>
      </c>
      <c r="L25">
        <v>18.329999999999998</v>
      </c>
      <c r="M25">
        <v>2.9085390618516134</v>
      </c>
      <c r="N25">
        <v>20.190000000000001</v>
      </c>
      <c r="O25">
        <v>-1.139999999999997</v>
      </c>
      <c r="P25">
        <v>3.0051874323247461</v>
      </c>
      <c r="Q25">
        <v>-9.6648370473132683E-2</v>
      </c>
      <c r="R25">
        <v>-5.4927100158513209E-2</v>
      </c>
      <c r="S25" s="15">
        <v>970.43</v>
      </c>
      <c r="T25" s="15">
        <v>955.4</v>
      </c>
      <c r="U25" s="15">
        <v>40.779999999999973</v>
      </c>
      <c r="V25" s="11">
        <v>161.30000000000001</v>
      </c>
      <c r="W25" s="22">
        <v>5.0832659851311632</v>
      </c>
      <c r="X25" s="13">
        <v>0</v>
      </c>
    </row>
    <row r="26" spans="1:27" x14ac:dyDescent="0.25">
      <c r="A26" s="2">
        <v>35810</v>
      </c>
      <c r="B26" s="7">
        <v>1998</v>
      </c>
      <c r="C26" s="7">
        <v>1</v>
      </c>
      <c r="D26" s="5">
        <v>108.60000000000001</v>
      </c>
      <c r="E26" s="5">
        <v>108.60000000000001</v>
      </c>
      <c r="F26" s="5">
        <v>4.6876714074998356</v>
      </c>
      <c r="G26" s="5">
        <v>113.1</v>
      </c>
      <c r="H26" s="5">
        <v>-4.4999999999999858</v>
      </c>
      <c r="I26" s="5">
        <v>4.728272383122075</v>
      </c>
      <c r="J26" s="5">
        <v>-4.060097562223941E-2</v>
      </c>
      <c r="K26" s="5">
        <v>-3.4755887481596304E-2</v>
      </c>
      <c r="L26">
        <v>16.72</v>
      </c>
      <c r="M26">
        <v>2.8166056076565553</v>
      </c>
      <c r="N26">
        <v>18.329999999999998</v>
      </c>
      <c r="O26">
        <v>-1.860000000000003</v>
      </c>
      <c r="P26">
        <v>2.9085390618516134</v>
      </c>
      <c r="Q26">
        <v>-9.1933454195058051E-2</v>
      </c>
      <c r="R26">
        <v>-9.6648370473132683E-2</v>
      </c>
      <c r="S26" s="15">
        <v>980.28</v>
      </c>
      <c r="T26" s="15">
        <v>970.43</v>
      </c>
      <c r="U26" s="15">
        <v>15.029999999999973</v>
      </c>
      <c r="V26" s="11">
        <v>161.6</v>
      </c>
      <c r="W26" s="22">
        <v>5.0851241460869954</v>
      </c>
      <c r="X26" s="13">
        <v>0</v>
      </c>
    </row>
    <row r="27" spans="1:27" x14ac:dyDescent="0.25">
      <c r="A27" s="2">
        <v>35841</v>
      </c>
      <c r="B27" s="7">
        <v>1998</v>
      </c>
      <c r="C27" s="7">
        <v>2</v>
      </c>
      <c r="D27" s="5">
        <v>104.89999999999999</v>
      </c>
      <c r="E27" s="5">
        <v>104.89999999999999</v>
      </c>
      <c r="F27" s="5">
        <v>4.6530075154022512</v>
      </c>
      <c r="G27" s="5">
        <v>108.60000000000001</v>
      </c>
      <c r="H27" s="5">
        <v>-3.7000000000000171</v>
      </c>
      <c r="I27" s="5">
        <v>4.6876714074998356</v>
      </c>
      <c r="J27" s="5">
        <v>-3.4663892097584359E-2</v>
      </c>
      <c r="K27" s="5">
        <v>-4.060097562223941E-2</v>
      </c>
      <c r="L27">
        <v>16.059999999999999</v>
      </c>
      <c r="M27">
        <v>2.7763317085186157</v>
      </c>
      <c r="N27">
        <v>16.72</v>
      </c>
      <c r="O27">
        <v>-1.6099999999999994</v>
      </c>
      <c r="P27">
        <v>2.8166056076565553</v>
      </c>
      <c r="Q27">
        <v>-4.0273899137939662E-2</v>
      </c>
      <c r="R27">
        <v>-9.1933454195058051E-2</v>
      </c>
      <c r="S27" s="15">
        <v>1049.3399999999999</v>
      </c>
      <c r="T27" s="15">
        <v>980.28</v>
      </c>
      <c r="U27" s="15">
        <v>9.8500000000000227</v>
      </c>
      <c r="V27" s="11">
        <v>161.9</v>
      </c>
      <c r="W27" s="22">
        <v>5.0869788606835895</v>
      </c>
      <c r="X27" s="13">
        <v>0</v>
      </c>
    </row>
    <row r="28" spans="1:27" x14ac:dyDescent="0.25">
      <c r="A28" s="2">
        <v>35869</v>
      </c>
      <c r="B28" s="7">
        <v>1998</v>
      </c>
      <c r="C28" s="7">
        <v>3</v>
      </c>
      <c r="D28" s="5">
        <v>101.69999999999999</v>
      </c>
      <c r="E28" s="5">
        <v>101.69999999999999</v>
      </c>
      <c r="F28" s="5">
        <v>4.622027303054514</v>
      </c>
      <c r="G28" s="5">
        <v>104.89999999999999</v>
      </c>
      <c r="H28" s="5">
        <v>-3.2000000000000028</v>
      </c>
      <c r="I28" s="5">
        <v>4.6530075154022512</v>
      </c>
      <c r="J28" s="5">
        <v>-3.0980212347737179E-2</v>
      </c>
      <c r="K28" s="5">
        <v>-3.4663892097584359E-2</v>
      </c>
      <c r="L28">
        <v>15.12</v>
      </c>
      <c r="M28">
        <v>2.716018370751387</v>
      </c>
      <c r="N28">
        <v>16.059999999999999</v>
      </c>
      <c r="O28">
        <v>-0.66000000000000014</v>
      </c>
      <c r="P28">
        <v>2.7763317085186157</v>
      </c>
      <c r="Q28">
        <v>-6.0313337767228692E-2</v>
      </c>
      <c r="R28">
        <v>-4.0273899137939662E-2</v>
      </c>
      <c r="S28" s="15">
        <v>1101.75</v>
      </c>
      <c r="T28" s="15">
        <v>1049.3399999999999</v>
      </c>
      <c r="U28" s="15">
        <v>69.059999999999945</v>
      </c>
      <c r="V28" s="11">
        <v>162.19999999999999</v>
      </c>
      <c r="W28" s="22">
        <v>5.0888301416813126</v>
      </c>
      <c r="X28" s="13">
        <v>0</v>
      </c>
    </row>
    <row r="29" spans="1:27" x14ac:dyDescent="0.25">
      <c r="A29" s="2">
        <v>35900</v>
      </c>
      <c r="B29" s="7">
        <v>1998</v>
      </c>
      <c r="C29" s="7">
        <v>4</v>
      </c>
      <c r="D29" s="5">
        <v>103</v>
      </c>
      <c r="E29" s="5">
        <v>103</v>
      </c>
      <c r="F29" s="5">
        <v>4.6347289882296359</v>
      </c>
      <c r="G29" s="5">
        <v>101.69999999999999</v>
      </c>
      <c r="H29" s="5">
        <v>1.3000000000000114</v>
      </c>
      <c r="I29" s="5">
        <v>4.622027303054514</v>
      </c>
      <c r="J29" s="5">
        <v>1.2701685175121824E-2</v>
      </c>
      <c r="K29" s="5">
        <v>-3.0980212347737179E-2</v>
      </c>
      <c r="L29">
        <v>15.35</v>
      </c>
      <c r="M29">
        <v>2.731115474033206</v>
      </c>
      <c r="N29">
        <v>15.12</v>
      </c>
      <c r="O29">
        <v>-0.9399999999999995</v>
      </c>
      <c r="P29">
        <v>2.716018370751387</v>
      </c>
      <c r="Q29">
        <v>1.5097103281819013E-2</v>
      </c>
      <c r="R29">
        <v>-6.0313337767228692E-2</v>
      </c>
      <c r="S29" s="15">
        <v>1111.75</v>
      </c>
      <c r="T29" s="15">
        <v>1101.75</v>
      </c>
      <c r="U29" s="15">
        <v>52.410000000000082</v>
      </c>
      <c r="V29" s="11">
        <v>162.5</v>
      </c>
      <c r="W29" s="22">
        <v>5.0906780017697919</v>
      </c>
      <c r="X29" s="13">
        <v>0</v>
      </c>
    </row>
    <row r="30" spans="1:27" x14ac:dyDescent="0.25">
      <c r="A30" s="2">
        <v>35930</v>
      </c>
      <c r="B30" s="7">
        <v>1998</v>
      </c>
      <c r="C30" s="7">
        <v>5</v>
      </c>
      <c r="D30" s="5">
        <v>106.4</v>
      </c>
      <c r="E30" s="5">
        <v>106.4</v>
      </c>
      <c r="F30" s="5">
        <v>4.667205576907544</v>
      </c>
      <c r="G30" s="5">
        <v>103</v>
      </c>
      <c r="H30" s="5">
        <v>3.4000000000000057</v>
      </c>
      <c r="I30" s="5">
        <v>4.6347289882296359</v>
      </c>
      <c r="J30" s="5">
        <v>3.2476588677908147E-2</v>
      </c>
      <c r="K30" s="5">
        <v>1.2701685175121824E-2</v>
      </c>
      <c r="L30">
        <v>14.91</v>
      </c>
      <c r="M30">
        <v>2.7020321287766471</v>
      </c>
      <c r="N30">
        <v>15.35</v>
      </c>
      <c r="O30">
        <v>0.23000000000000043</v>
      </c>
      <c r="P30">
        <v>2.731115474033206</v>
      </c>
      <c r="Q30">
        <v>-2.9083345256558868E-2</v>
      </c>
      <c r="R30">
        <v>1.5097103281819013E-2</v>
      </c>
      <c r="S30" s="15">
        <v>1090.82</v>
      </c>
      <c r="T30" s="15">
        <v>1111.75</v>
      </c>
      <c r="U30" s="15">
        <v>10</v>
      </c>
      <c r="V30" s="11">
        <v>162.80000000000001</v>
      </c>
      <c r="W30" s="22">
        <v>5.0925224535684404</v>
      </c>
      <c r="X30" s="13">
        <v>0</v>
      </c>
    </row>
    <row r="31" spans="1:27" x14ac:dyDescent="0.25">
      <c r="A31" s="2">
        <v>35961</v>
      </c>
      <c r="B31" s="7">
        <v>1998</v>
      </c>
      <c r="C31" s="7">
        <v>6</v>
      </c>
      <c r="D31" s="5">
        <v>106.4</v>
      </c>
      <c r="E31" s="5">
        <v>106.4</v>
      </c>
      <c r="F31" s="5">
        <v>4.667205576907544</v>
      </c>
      <c r="G31" s="5">
        <v>106.4</v>
      </c>
      <c r="H31" s="5">
        <v>0</v>
      </c>
      <c r="I31" s="5">
        <v>4.667205576907544</v>
      </c>
      <c r="J31" s="5">
        <v>0</v>
      </c>
      <c r="K31" s="5">
        <v>3.2476588677908147E-2</v>
      </c>
      <c r="L31">
        <v>13.72</v>
      </c>
      <c r="M31">
        <v>2.6188546222977394</v>
      </c>
      <c r="N31">
        <v>14.91</v>
      </c>
      <c r="O31">
        <v>-0.4399999999999995</v>
      </c>
      <c r="P31">
        <v>2.7020321287766471</v>
      </c>
      <c r="Q31">
        <v>-8.3177506478907759E-2</v>
      </c>
      <c r="R31">
        <v>-2.9083345256558868E-2</v>
      </c>
      <c r="S31" s="15">
        <v>1133.8399999999999</v>
      </c>
      <c r="T31" s="15">
        <v>1090.82</v>
      </c>
      <c r="U31" s="15">
        <v>-20.930000000000064</v>
      </c>
      <c r="V31" s="11">
        <v>163</v>
      </c>
      <c r="W31" s="22">
        <v>5.0937502008067623</v>
      </c>
      <c r="X31" s="13">
        <v>0</v>
      </c>
    </row>
    <row r="32" spans="1:27" x14ac:dyDescent="0.25">
      <c r="A32" s="2">
        <v>35991</v>
      </c>
      <c r="B32" s="7">
        <v>1998</v>
      </c>
      <c r="C32" s="7">
        <v>7</v>
      </c>
      <c r="D32" s="5">
        <v>105.5</v>
      </c>
      <c r="E32" s="5">
        <v>105.5</v>
      </c>
      <c r="F32" s="5">
        <v>4.6587109529161213</v>
      </c>
      <c r="G32" s="5">
        <v>106.4</v>
      </c>
      <c r="H32" s="5">
        <v>-0.90000000000000568</v>
      </c>
      <c r="I32" s="5">
        <v>4.667205576907544</v>
      </c>
      <c r="J32" s="5">
        <v>-8.4946239914227561E-3</v>
      </c>
      <c r="K32" s="5">
        <v>0</v>
      </c>
      <c r="L32">
        <v>14.17</v>
      </c>
      <c r="M32">
        <v>2.6511270537025893</v>
      </c>
      <c r="N32">
        <v>13.72</v>
      </c>
      <c r="O32">
        <v>-1.1899999999999995</v>
      </c>
      <c r="P32">
        <v>2.6188546222977394</v>
      </c>
      <c r="Q32">
        <v>3.2272431404849922E-2</v>
      </c>
      <c r="R32">
        <v>-8.3177506478907759E-2</v>
      </c>
      <c r="S32" s="15">
        <v>1120.67</v>
      </c>
      <c r="T32" s="15">
        <v>1133.8399999999999</v>
      </c>
      <c r="U32" s="15">
        <v>43.019999999999982</v>
      </c>
      <c r="V32" s="11">
        <v>163.19999999999999</v>
      </c>
      <c r="W32" s="22">
        <v>5.0949764425300064</v>
      </c>
      <c r="X32" s="13">
        <v>0</v>
      </c>
    </row>
    <row r="33" spans="1:24" x14ac:dyDescent="0.25">
      <c r="A33" s="2">
        <v>36022</v>
      </c>
      <c r="B33" s="7">
        <v>1998</v>
      </c>
      <c r="C33" s="7">
        <v>8</v>
      </c>
      <c r="D33" s="5">
        <v>102.60000000000001</v>
      </c>
      <c r="E33" s="5">
        <v>102.60000000000001</v>
      </c>
      <c r="F33" s="5">
        <v>4.6308379327366689</v>
      </c>
      <c r="G33" s="5">
        <v>105.5</v>
      </c>
      <c r="H33" s="5">
        <v>-2.8999999999999915</v>
      </c>
      <c r="I33" s="5">
        <v>4.6587109529161213</v>
      </c>
      <c r="J33" s="5">
        <v>-2.7873020179452368E-2</v>
      </c>
      <c r="K33" s="5">
        <v>-8.4946239914227561E-3</v>
      </c>
      <c r="L33">
        <v>13.47</v>
      </c>
      <c r="M33">
        <v>2.6004649904222727</v>
      </c>
      <c r="N33">
        <v>14.17</v>
      </c>
      <c r="O33">
        <v>0.44999999999999929</v>
      </c>
      <c r="P33">
        <v>2.6511270537025893</v>
      </c>
      <c r="Q33">
        <v>-5.0662063280316527E-2</v>
      </c>
      <c r="R33">
        <v>3.2272431404849922E-2</v>
      </c>
      <c r="S33" s="15">
        <v>957.28</v>
      </c>
      <c r="T33" s="15">
        <v>1120.67</v>
      </c>
      <c r="U33" s="15">
        <v>-13.169999999999845</v>
      </c>
      <c r="V33" s="11">
        <v>163.4</v>
      </c>
      <c r="W33" s="22">
        <v>5.0962011824259026</v>
      </c>
      <c r="X33" s="13">
        <v>0</v>
      </c>
    </row>
    <row r="34" spans="1:24" x14ac:dyDescent="0.25">
      <c r="A34" s="2">
        <v>36053</v>
      </c>
      <c r="B34" s="7">
        <v>1998</v>
      </c>
      <c r="C34" s="7">
        <v>9</v>
      </c>
      <c r="D34" s="5">
        <v>100.89999999999999</v>
      </c>
      <c r="E34" s="5">
        <v>100.89999999999999</v>
      </c>
      <c r="F34" s="5">
        <v>4.6141299273595635</v>
      </c>
      <c r="G34" s="5">
        <v>102.60000000000001</v>
      </c>
      <c r="H34" s="5">
        <v>-1.7000000000000171</v>
      </c>
      <c r="I34" s="5">
        <v>4.6308379327366689</v>
      </c>
      <c r="J34" s="5">
        <v>-1.6708005377105373E-2</v>
      </c>
      <c r="K34" s="5">
        <v>-2.7873020179452368E-2</v>
      </c>
      <c r="L34">
        <v>15.03</v>
      </c>
      <c r="M34">
        <v>2.7100482037648832</v>
      </c>
      <c r="N34">
        <v>13.47</v>
      </c>
      <c r="O34">
        <v>-0.69999999999999929</v>
      </c>
      <c r="P34">
        <v>2.6004649904222727</v>
      </c>
      <c r="Q34">
        <v>0.10958321334261045</v>
      </c>
      <c r="R34">
        <v>-5.0662063280316527E-2</v>
      </c>
      <c r="S34" s="15">
        <v>1017.01</v>
      </c>
      <c r="T34" s="15">
        <v>957.28</v>
      </c>
      <c r="U34" s="15">
        <v>-163.3900000000001</v>
      </c>
      <c r="V34" s="11">
        <v>163.6</v>
      </c>
      <c r="W34" s="22">
        <v>5.0974244241686471</v>
      </c>
      <c r="X34" s="13">
        <v>0</v>
      </c>
    </row>
    <row r="35" spans="1:24" x14ac:dyDescent="0.25">
      <c r="A35" s="2">
        <v>36083</v>
      </c>
      <c r="B35" s="7">
        <v>1998</v>
      </c>
      <c r="C35" s="7">
        <v>10</v>
      </c>
      <c r="D35" s="5">
        <v>101.89999999999999</v>
      </c>
      <c r="E35" s="5">
        <v>101.89999999999999</v>
      </c>
      <c r="F35" s="5">
        <v>4.6239919402286791</v>
      </c>
      <c r="G35" s="5">
        <v>100.89999999999999</v>
      </c>
      <c r="H35" s="5">
        <v>1</v>
      </c>
      <c r="I35" s="5">
        <v>4.6141299273595635</v>
      </c>
      <c r="J35" s="5">
        <v>9.8620128691155884E-3</v>
      </c>
      <c r="K35" s="5">
        <v>-1.6708005377105373E-2</v>
      </c>
      <c r="L35">
        <v>14.46</v>
      </c>
      <c r="M35">
        <v>2.6713862167306188</v>
      </c>
      <c r="N35">
        <v>15.03</v>
      </c>
      <c r="O35">
        <v>1.5599999999999987</v>
      </c>
      <c r="P35">
        <v>2.7100482037648832</v>
      </c>
      <c r="Q35">
        <v>-3.8661987034264378E-2</v>
      </c>
      <c r="R35">
        <v>0.10958321334261045</v>
      </c>
      <c r="S35" s="15">
        <v>1098.67</v>
      </c>
      <c r="T35" s="15">
        <v>1017.01</v>
      </c>
      <c r="U35" s="15">
        <v>59.730000000000018</v>
      </c>
      <c r="V35" s="11">
        <v>164</v>
      </c>
      <c r="W35" s="22">
        <v>5.0998664278241987</v>
      </c>
      <c r="X35" s="13">
        <v>0</v>
      </c>
    </row>
    <row r="36" spans="1:24" x14ac:dyDescent="0.25">
      <c r="A36" s="2">
        <v>36114</v>
      </c>
      <c r="B36" s="7">
        <v>1998</v>
      </c>
      <c r="C36" s="7">
        <v>11</v>
      </c>
      <c r="D36" s="5">
        <v>99.5</v>
      </c>
      <c r="E36" s="5">
        <v>99.5</v>
      </c>
      <c r="F36" s="5">
        <v>4.6001576441645469</v>
      </c>
      <c r="G36" s="5">
        <v>101.89999999999999</v>
      </c>
      <c r="H36" s="5">
        <v>-2.3999999999999915</v>
      </c>
      <c r="I36" s="5">
        <v>4.6239919402286791</v>
      </c>
      <c r="J36" s="5">
        <v>-2.3834296064132232E-2</v>
      </c>
      <c r="K36" s="5">
        <v>9.8620128691155884E-3</v>
      </c>
      <c r="L36">
        <v>13</v>
      </c>
      <c r="M36">
        <v>2.5649493574615367</v>
      </c>
      <c r="N36">
        <v>14.46</v>
      </c>
      <c r="O36">
        <v>-0.56999999999999851</v>
      </c>
      <c r="P36">
        <v>2.6713862167306188</v>
      </c>
      <c r="Q36">
        <v>-0.10643685926908208</v>
      </c>
      <c r="R36">
        <v>-3.8661987034264378E-2</v>
      </c>
      <c r="S36" s="15">
        <v>1163.6300000000001</v>
      </c>
      <c r="T36" s="15">
        <v>1098.67</v>
      </c>
      <c r="U36" s="15">
        <v>81.660000000000082</v>
      </c>
      <c r="V36" s="11">
        <v>164</v>
      </c>
      <c r="W36" s="22">
        <v>5.0998664278241987</v>
      </c>
      <c r="X36" s="13">
        <v>0</v>
      </c>
    </row>
    <row r="37" spans="1:24" x14ac:dyDescent="0.25">
      <c r="A37" s="2">
        <v>36144</v>
      </c>
      <c r="B37" s="7">
        <v>1998</v>
      </c>
      <c r="C37" s="7">
        <v>12</v>
      </c>
      <c r="D37" s="5">
        <v>94.5</v>
      </c>
      <c r="E37" s="5">
        <v>94.5</v>
      </c>
      <c r="F37" s="5">
        <v>4.5485998344996972</v>
      </c>
      <c r="G37" s="5">
        <v>99.5</v>
      </c>
      <c r="H37" s="5">
        <v>-5</v>
      </c>
      <c r="I37" s="5">
        <v>4.6001576441645469</v>
      </c>
      <c r="J37" s="5">
        <v>-5.1557809664849685E-2</v>
      </c>
      <c r="K37" s="5">
        <v>-2.3834296064132232E-2</v>
      </c>
      <c r="L37">
        <v>11.35</v>
      </c>
      <c r="M37">
        <v>2.4292177439274116</v>
      </c>
      <c r="N37">
        <v>13</v>
      </c>
      <c r="O37">
        <v>-1.4600000000000009</v>
      </c>
      <c r="P37">
        <v>2.5649493574615367</v>
      </c>
      <c r="Q37">
        <v>-0.13573161353412511</v>
      </c>
      <c r="R37">
        <v>-0.10643685926908208</v>
      </c>
      <c r="S37" s="15">
        <v>1229.23</v>
      </c>
      <c r="T37" s="15">
        <v>1163.6300000000001</v>
      </c>
      <c r="U37" s="15">
        <v>64.960000000000036</v>
      </c>
      <c r="V37" s="11">
        <v>163.9</v>
      </c>
      <c r="W37" s="22">
        <v>5.099256485749784</v>
      </c>
      <c r="X37" s="13">
        <v>0</v>
      </c>
    </row>
    <row r="38" spans="1:24" x14ac:dyDescent="0.25">
      <c r="A38" s="2">
        <v>36175</v>
      </c>
      <c r="B38" s="7">
        <v>1999</v>
      </c>
      <c r="C38" s="7">
        <v>1</v>
      </c>
      <c r="D38" s="5">
        <v>93.899999999999991</v>
      </c>
      <c r="E38" s="5">
        <v>93.899999999999991</v>
      </c>
      <c r="F38" s="5">
        <v>4.542230386214217</v>
      </c>
      <c r="G38" s="5">
        <v>94.5</v>
      </c>
      <c r="H38" s="5">
        <v>-0.60000000000000853</v>
      </c>
      <c r="I38" s="5">
        <v>4.5485998344996972</v>
      </c>
      <c r="J38" s="5">
        <v>-6.3694482854801393E-3</v>
      </c>
      <c r="K38" s="5">
        <v>-5.1557809664849685E-2</v>
      </c>
      <c r="L38">
        <v>12.52</v>
      </c>
      <c r="M38">
        <v>2.5273273656719524</v>
      </c>
      <c r="N38">
        <v>11.35</v>
      </c>
      <c r="O38">
        <v>-1.6500000000000004</v>
      </c>
      <c r="P38">
        <v>2.4292177439274116</v>
      </c>
      <c r="Q38">
        <v>9.8109621744540743E-2</v>
      </c>
      <c r="R38">
        <v>-0.13573161353412511</v>
      </c>
      <c r="S38" s="15">
        <v>1279.6400000000001</v>
      </c>
      <c r="T38" s="15">
        <v>1229.23</v>
      </c>
      <c r="U38" s="15">
        <v>65.599999999999909</v>
      </c>
      <c r="V38" s="11">
        <v>164.3</v>
      </c>
      <c r="W38" s="22">
        <v>5.1016940250432228</v>
      </c>
      <c r="X38" s="13">
        <v>0</v>
      </c>
    </row>
    <row r="39" spans="1:24" x14ac:dyDescent="0.25">
      <c r="A39" s="2">
        <v>36206</v>
      </c>
      <c r="B39" s="7">
        <v>1999</v>
      </c>
      <c r="C39" s="7">
        <v>2</v>
      </c>
      <c r="D39" s="5">
        <v>92.100000000000009</v>
      </c>
      <c r="E39" s="5">
        <v>92.100000000000009</v>
      </c>
      <c r="F39" s="5">
        <v>4.5228749432612609</v>
      </c>
      <c r="G39" s="5">
        <v>93.899999999999991</v>
      </c>
      <c r="H39" s="5">
        <v>-1.7999999999999829</v>
      </c>
      <c r="I39" s="5">
        <v>4.542230386214217</v>
      </c>
      <c r="J39" s="5">
        <v>-1.9355442952956103E-2</v>
      </c>
      <c r="K39" s="5">
        <v>-6.3694482854801393E-3</v>
      </c>
      <c r="L39">
        <v>12.01</v>
      </c>
      <c r="M39">
        <v>2.4857396360918922</v>
      </c>
      <c r="N39">
        <v>12.52</v>
      </c>
      <c r="O39">
        <v>1.17</v>
      </c>
      <c r="P39">
        <v>2.5273273656719524</v>
      </c>
      <c r="Q39">
        <v>-4.1587729580060184E-2</v>
      </c>
      <c r="R39">
        <v>9.8109621744540743E-2</v>
      </c>
      <c r="S39" s="15">
        <v>1238.33</v>
      </c>
      <c r="T39" s="15">
        <v>1279.6400000000001</v>
      </c>
      <c r="U39" s="15">
        <v>50.410000000000082</v>
      </c>
      <c r="V39" s="11">
        <v>164.5</v>
      </c>
      <c r="W39" s="22">
        <v>5.1029105702054265</v>
      </c>
      <c r="X39" s="13">
        <v>0</v>
      </c>
    </row>
    <row r="40" spans="1:24" x14ac:dyDescent="0.25">
      <c r="A40" s="2">
        <v>36234</v>
      </c>
      <c r="B40" s="7">
        <v>1999</v>
      </c>
      <c r="C40" s="7">
        <v>3</v>
      </c>
      <c r="D40" s="5">
        <v>98.2</v>
      </c>
      <c r="E40" s="5">
        <v>98.2</v>
      </c>
      <c r="F40" s="5">
        <v>4.5870062153604199</v>
      </c>
      <c r="G40" s="5">
        <v>92.100000000000009</v>
      </c>
      <c r="H40" s="5">
        <v>6.0999999999999943</v>
      </c>
      <c r="I40" s="5">
        <v>4.5228749432612609</v>
      </c>
      <c r="J40" s="5">
        <v>6.413127209915892E-2</v>
      </c>
      <c r="K40" s="5">
        <v>-1.9355442952956103E-2</v>
      </c>
      <c r="L40">
        <v>14.68</v>
      </c>
      <c r="M40">
        <v>2.6864860231863696</v>
      </c>
      <c r="N40">
        <v>12.01</v>
      </c>
      <c r="O40">
        <v>-0.50999999999999979</v>
      </c>
      <c r="P40">
        <v>2.4857396360918922</v>
      </c>
      <c r="Q40">
        <v>0.20074638709447745</v>
      </c>
      <c r="R40">
        <v>-4.1587729580060184E-2</v>
      </c>
      <c r="S40" s="15">
        <v>1286.3699999999999</v>
      </c>
      <c r="T40" s="15">
        <v>1238.33</v>
      </c>
      <c r="U40" s="15">
        <v>-41.310000000000173</v>
      </c>
      <c r="V40" s="11">
        <v>165</v>
      </c>
      <c r="W40" s="22">
        <v>5.1059454739005803</v>
      </c>
      <c r="X40" s="13">
        <v>0</v>
      </c>
    </row>
    <row r="41" spans="1:24" x14ac:dyDescent="0.25">
      <c r="A41" s="2">
        <v>36265</v>
      </c>
      <c r="B41" s="7">
        <v>1999</v>
      </c>
      <c r="C41" s="7">
        <v>4</v>
      </c>
      <c r="D41" s="5">
        <v>113.1</v>
      </c>
      <c r="E41" s="5">
        <v>113.1</v>
      </c>
      <c r="F41" s="5">
        <v>4.728272383122075</v>
      </c>
      <c r="G41" s="5">
        <v>98.2</v>
      </c>
      <c r="H41" s="5">
        <v>14.899999999999991</v>
      </c>
      <c r="I41" s="5">
        <v>4.5870062153604199</v>
      </c>
      <c r="J41" s="5">
        <v>0.14126616776165513</v>
      </c>
      <c r="K41" s="5">
        <v>6.413127209915892E-2</v>
      </c>
      <c r="L41">
        <v>17.309999999999999</v>
      </c>
      <c r="M41">
        <v>2.851284369188118</v>
      </c>
      <c r="N41">
        <v>14.68</v>
      </c>
      <c r="O41">
        <v>2.67</v>
      </c>
      <c r="P41">
        <v>2.6864860231863696</v>
      </c>
      <c r="Q41">
        <v>0.16479834600174836</v>
      </c>
      <c r="R41">
        <v>0.20074638709447745</v>
      </c>
      <c r="S41" s="15">
        <v>1335.18</v>
      </c>
      <c r="T41" s="15">
        <v>1286.3699999999999</v>
      </c>
      <c r="U41" s="15">
        <v>48.039999999999964</v>
      </c>
      <c r="V41" s="11">
        <v>166.2</v>
      </c>
      <c r="W41" s="22">
        <v>5.113191882421348</v>
      </c>
      <c r="X41" s="13">
        <v>0</v>
      </c>
    </row>
    <row r="42" spans="1:24" x14ac:dyDescent="0.25">
      <c r="A42" s="2">
        <v>36295</v>
      </c>
      <c r="B42" s="7">
        <v>1999</v>
      </c>
      <c r="C42" s="7">
        <v>5</v>
      </c>
      <c r="D42" s="5">
        <v>113.1</v>
      </c>
      <c r="E42" s="5">
        <v>113.1</v>
      </c>
      <c r="F42" s="5">
        <v>4.728272383122075</v>
      </c>
      <c r="G42" s="5">
        <v>113.1</v>
      </c>
      <c r="H42" s="5">
        <v>0</v>
      </c>
      <c r="I42" s="5">
        <v>4.728272383122075</v>
      </c>
      <c r="J42" s="5">
        <v>0</v>
      </c>
      <c r="K42" s="5">
        <v>0.14126616776165513</v>
      </c>
      <c r="L42">
        <v>17.72</v>
      </c>
      <c r="M42">
        <v>2.8746939451769347</v>
      </c>
      <c r="N42">
        <v>17.309999999999999</v>
      </c>
      <c r="O42">
        <v>2.629999999999999</v>
      </c>
      <c r="P42">
        <v>2.851284369188118</v>
      </c>
      <c r="Q42">
        <v>2.3409575988816655E-2</v>
      </c>
      <c r="R42">
        <v>0.16479834600174836</v>
      </c>
      <c r="S42" s="15">
        <v>1301.8399999999999</v>
      </c>
      <c r="T42" s="15">
        <v>1335.18</v>
      </c>
      <c r="U42" s="15">
        <v>48.810000000000173</v>
      </c>
      <c r="V42" s="11">
        <v>166.2</v>
      </c>
      <c r="W42" s="22">
        <v>5.113191882421348</v>
      </c>
      <c r="X42" s="13">
        <v>0</v>
      </c>
    </row>
    <row r="43" spans="1:24" x14ac:dyDescent="0.25">
      <c r="A43" s="2">
        <v>36326</v>
      </c>
      <c r="B43" s="7">
        <v>1999</v>
      </c>
      <c r="C43" s="7">
        <v>6</v>
      </c>
      <c r="D43" s="5">
        <v>111.4</v>
      </c>
      <c r="E43" s="5">
        <v>111.4</v>
      </c>
      <c r="F43" s="5">
        <v>4.7131273274931837</v>
      </c>
      <c r="G43" s="5">
        <v>113.1</v>
      </c>
      <c r="H43" s="5">
        <v>-1.6999999999999886</v>
      </c>
      <c r="I43" s="5">
        <v>4.728272383122075</v>
      </c>
      <c r="J43" s="5">
        <v>-1.5145055628891235E-2</v>
      </c>
      <c r="K43" s="5">
        <v>0</v>
      </c>
      <c r="L43">
        <v>17.920000000000002</v>
      </c>
      <c r="M43">
        <v>2.8859174075467844</v>
      </c>
      <c r="N43">
        <v>17.72</v>
      </c>
      <c r="O43">
        <v>0.41000000000000014</v>
      </c>
      <c r="P43">
        <v>2.8746939451769347</v>
      </c>
      <c r="Q43">
        <v>1.1223462369849724E-2</v>
      </c>
      <c r="R43">
        <v>2.3409575988816655E-2</v>
      </c>
      <c r="S43" s="15">
        <v>1372.71</v>
      </c>
      <c r="T43" s="15">
        <v>1301.8399999999999</v>
      </c>
      <c r="U43" s="15">
        <v>-33.340000000000146</v>
      </c>
      <c r="V43" s="11">
        <v>166.2</v>
      </c>
      <c r="W43" s="22">
        <v>5.113191882421348</v>
      </c>
      <c r="X43" s="13">
        <v>0</v>
      </c>
    </row>
    <row r="44" spans="1:24" x14ac:dyDescent="0.25">
      <c r="A44" s="2">
        <v>36356</v>
      </c>
      <c r="B44" s="7">
        <v>1999</v>
      </c>
      <c r="C44" s="7">
        <v>7</v>
      </c>
      <c r="D44" s="5">
        <v>115.8</v>
      </c>
      <c r="E44" s="5">
        <v>115.8</v>
      </c>
      <c r="F44" s="5">
        <v>4.7518645651388951</v>
      </c>
      <c r="G44" s="5">
        <v>111.4</v>
      </c>
      <c r="H44" s="5">
        <v>4.3999999999999915</v>
      </c>
      <c r="I44" s="5">
        <v>4.7131273274931837</v>
      </c>
      <c r="J44" s="5">
        <v>3.8737237645711353E-2</v>
      </c>
      <c r="K44" s="5">
        <v>-1.5145055628891235E-2</v>
      </c>
      <c r="L44">
        <v>20.100000000000001</v>
      </c>
      <c r="M44">
        <v>3.0007198150650303</v>
      </c>
      <c r="N44">
        <v>17.920000000000002</v>
      </c>
      <c r="O44">
        <v>0.20000000000000284</v>
      </c>
      <c r="P44">
        <v>2.8859174075467844</v>
      </c>
      <c r="Q44">
        <v>0.11480240751824589</v>
      </c>
      <c r="R44">
        <v>1.1223462369849724E-2</v>
      </c>
      <c r="S44" s="15">
        <v>1328.72</v>
      </c>
      <c r="T44" s="15">
        <v>1372.71</v>
      </c>
      <c r="U44" s="15">
        <v>70.870000000000118</v>
      </c>
      <c r="V44" s="11">
        <v>166.7</v>
      </c>
      <c r="W44" s="22">
        <v>5.1161957897567483</v>
      </c>
      <c r="X44" s="13">
        <v>0</v>
      </c>
    </row>
    <row r="45" spans="1:24" x14ac:dyDescent="0.25">
      <c r="A45" s="2">
        <v>36387</v>
      </c>
      <c r="B45" s="7">
        <v>1999</v>
      </c>
      <c r="C45" s="7">
        <v>8</v>
      </c>
      <c r="D45" s="5">
        <v>122.10000000000001</v>
      </c>
      <c r="E45" s="5">
        <v>122.10000000000001</v>
      </c>
      <c r="F45" s="5">
        <v>4.8048403811166587</v>
      </c>
      <c r="G45" s="5">
        <v>115.8</v>
      </c>
      <c r="H45" s="5">
        <v>6.3000000000000114</v>
      </c>
      <c r="I45" s="5">
        <v>4.7518645651388951</v>
      </c>
      <c r="J45" s="5">
        <v>5.2975815977763574E-2</v>
      </c>
      <c r="K45" s="5">
        <v>3.8737237645711353E-2</v>
      </c>
      <c r="L45">
        <v>21.28</v>
      </c>
      <c r="M45">
        <v>3.0577676644734435</v>
      </c>
      <c r="N45">
        <v>20.100000000000001</v>
      </c>
      <c r="O45">
        <v>2.1799999999999997</v>
      </c>
      <c r="P45">
        <v>3.0007198150650303</v>
      </c>
      <c r="Q45">
        <v>5.7047849408413231E-2</v>
      </c>
      <c r="R45">
        <v>0.11480240751824589</v>
      </c>
      <c r="S45" s="15">
        <v>1320.41</v>
      </c>
      <c r="T45" s="15">
        <v>1328.72</v>
      </c>
      <c r="U45" s="15">
        <v>-43.990000000000009</v>
      </c>
      <c r="V45" s="11">
        <v>167.1</v>
      </c>
      <c r="W45" s="22">
        <v>5.1185924356013484</v>
      </c>
      <c r="X45" s="13">
        <v>0</v>
      </c>
    </row>
    <row r="46" spans="1:24" x14ac:dyDescent="0.25">
      <c r="A46" s="2">
        <v>36418</v>
      </c>
      <c r="B46" s="7">
        <v>1999</v>
      </c>
      <c r="C46" s="7">
        <v>9</v>
      </c>
      <c r="D46" s="5">
        <v>125.6</v>
      </c>
      <c r="E46" s="5">
        <v>125.6</v>
      </c>
      <c r="F46" s="5">
        <v>4.833102254034098</v>
      </c>
      <c r="G46" s="5">
        <v>122.10000000000001</v>
      </c>
      <c r="H46" s="5">
        <v>3.4999999999999858</v>
      </c>
      <c r="I46" s="5">
        <v>4.8048403811166587</v>
      </c>
      <c r="J46" s="5">
        <v>2.8261872917439312E-2</v>
      </c>
      <c r="K46" s="5">
        <v>5.2975815977763574E-2</v>
      </c>
      <c r="L46">
        <v>23.8</v>
      </c>
      <c r="M46">
        <v>3.1696855806774291</v>
      </c>
      <c r="N46">
        <v>21.28</v>
      </c>
      <c r="O46">
        <v>1.1799999999999997</v>
      </c>
      <c r="P46">
        <v>3.0577676644734435</v>
      </c>
      <c r="Q46">
        <v>0.11191791620398561</v>
      </c>
      <c r="R46">
        <v>5.7047849408413231E-2</v>
      </c>
      <c r="S46" s="15">
        <v>1282.71</v>
      </c>
      <c r="T46" s="15">
        <v>1320.41</v>
      </c>
      <c r="U46" s="15">
        <v>-8.3099999999999454</v>
      </c>
      <c r="V46" s="11">
        <v>167.9</v>
      </c>
      <c r="W46" s="22">
        <v>5.1233685640834956</v>
      </c>
      <c r="X46" s="13">
        <v>0</v>
      </c>
    </row>
    <row r="47" spans="1:24" x14ac:dyDescent="0.25">
      <c r="A47" s="2">
        <v>36448</v>
      </c>
      <c r="B47" s="7">
        <v>1999</v>
      </c>
      <c r="C47" s="7">
        <v>10</v>
      </c>
      <c r="D47" s="5">
        <v>124.4</v>
      </c>
      <c r="E47" s="5">
        <v>124.4</v>
      </c>
      <c r="F47" s="5">
        <v>4.8235021803050788</v>
      </c>
      <c r="G47" s="5">
        <v>125.6</v>
      </c>
      <c r="H47" s="5">
        <v>-1.1999999999999886</v>
      </c>
      <c r="I47" s="5">
        <v>4.833102254034098</v>
      </c>
      <c r="J47" s="5">
        <v>-9.6000737290191651E-3</v>
      </c>
      <c r="K47" s="5">
        <v>2.8261872917439312E-2</v>
      </c>
      <c r="L47">
        <v>22.69</v>
      </c>
      <c r="M47">
        <v>3.1219242987917504</v>
      </c>
      <c r="N47">
        <v>23.8</v>
      </c>
      <c r="O47">
        <v>2.5199999999999996</v>
      </c>
      <c r="P47">
        <v>3.1696855806774291</v>
      </c>
      <c r="Q47">
        <v>-4.7761281885678741E-2</v>
      </c>
      <c r="R47">
        <v>0.11191791620398561</v>
      </c>
      <c r="S47" s="15">
        <v>1362.93</v>
      </c>
      <c r="T47" s="15">
        <v>1282.71</v>
      </c>
      <c r="U47" s="15">
        <v>-37.700000000000045</v>
      </c>
      <c r="V47" s="11">
        <v>168.2</v>
      </c>
      <c r="W47" s="22">
        <v>5.1251537475388478</v>
      </c>
      <c r="X47" s="13">
        <v>0</v>
      </c>
    </row>
    <row r="48" spans="1:24" x14ac:dyDescent="0.25">
      <c r="A48" s="2">
        <v>36479</v>
      </c>
      <c r="B48" s="7">
        <v>1999</v>
      </c>
      <c r="C48" s="7">
        <v>11</v>
      </c>
      <c r="D48" s="5">
        <v>125.1</v>
      </c>
      <c r="E48" s="5">
        <v>125.1</v>
      </c>
      <c r="F48" s="5">
        <v>4.8291134174728656</v>
      </c>
      <c r="G48" s="5">
        <v>124.4</v>
      </c>
      <c r="H48" s="5">
        <v>0.69999999999998863</v>
      </c>
      <c r="I48" s="5">
        <v>4.8235021803050788</v>
      </c>
      <c r="J48" s="5">
        <v>5.6112371677867756E-3</v>
      </c>
      <c r="K48" s="5">
        <v>-9.6000737290191651E-3</v>
      </c>
      <c r="L48">
        <v>25</v>
      </c>
      <c r="M48">
        <v>3.2188758248682006</v>
      </c>
      <c r="N48">
        <v>22.69</v>
      </c>
      <c r="O48">
        <v>-1.1099999999999994</v>
      </c>
      <c r="P48">
        <v>3.1219242987917504</v>
      </c>
      <c r="Q48">
        <v>9.695152607645019E-2</v>
      </c>
      <c r="R48">
        <v>-4.7761281885678741E-2</v>
      </c>
      <c r="S48" s="15">
        <v>1388.91</v>
      </c>
      <c r="T48" s="15">
        <v>1362.93</v>
      </c>
      <c r="U48" s="15">
        <v>80.220000000000027</v>
      </c>
      <c r="V48" s="11">
        <v>168.3</v>
      </c>
      <c r="W48" s="22">
        <v>5.1257481011967601</v>
      </c>
      <c r="X48" s="13">
        <v>0</v>
      </c>
    </row>
    <row r="49" spans="1:24" x14ac:dyDescent="0.25">
      <c r="A49" s="2">
        <v>36509</v>
      </c>
      <c r="B49" s="7">
        <v>1999</v>
      </c>
      <c r="C49" s="7">
        <v>12</v>
      </c>
      <c r="D49" s="5">
        <v>127.3</v>
      </c>
      <c r="E49" s="5">
        <v>127.3</v>
      </c>
      <c r="F49" s="5">
        <v>4.846546505563361</v>
      </c>
      <c r="G49" s="5">
        <v>125.1</v>
      </c>
      <c r="H49" s="5">
        <v>2.2000000000000028</v>
      </c>
      <c r="I49" s="5">
        <v>4.8291134174728656</v>
      </c>
      <c r="J49" s="5">
        <v>1.7433088090495374E-2</v>
      </c>
      <c r="K49" s="5">
        <v>5.6112371677867756E-3</v>
      </c>
      <c r="L49">
        <v>26.1</v>
      </c>
      <c r="M49">
        <v>3.2619353143286478</v>
      </c>
      <c r="N49">
        <v>25</v>
      </c>
      <c r="O49">
        <v>2.3099999999999987</v>
      </c>
      <c r="P49">
        <v>3.2188758248682006</v>
      </c>
      <c r="Q49">
        <v>4.3059489460447242E-2</v>
      </c>
      <c r="R49">
        <v>9.695152607645019E-2</v>
      </c>
      <c r="S49" s="15">
        <v>1469.25</v>
      </c>
      <c r="T49" s="15">
        <v>1388.91</v>
      </c>
      <c r="U49" s="15">
        <v>25.980000000000018</v>
      </c>
      <c r="V49" s="11">
        <v>168.3</v>
      </c>
      <c r="W49" s="22">
        <v>5.1257481011967601</v>
      </c>
      <c r="X49" s="13">
        <v>0</v>
      </c>
    </row>
    <row r="50" spans="1:24" x14ac:dyDescent="0.25">
      <c r="A50" s="2">
        <v>36540</v>
      </c>
      <c r="B50" s="7">
        <v>2000</v>
      </c>
      <c r="C50" s="7">
        <v>1</v>
      </c>
      <c r="D50" s="5">
        <v>128.9</v>
      </c>
      <c r="E50" s="5">
        <v>128.9</v>
      </c>
      <c r="F50" s="5">
        <v>4.859036909945142</v>
      </c>
      <c r="G50" s="5">
        <v>127.3</v>
      </c>
      <c r="H50" s="5">
        <v>1.6000000000000085</v>
      </c>
      <c r="I50" s="5">
        <v>4.846546505563361</v>
      </c>
      <c r="J50" s="5">
        <v>1.2490404381781062E-2</v>
      </c>
      <c r="K50" s="5">
        <v>1.7433088090495374E-2</v>
      </c>
      <c r="L50">
        <v>27.26</v>
      </c>
      <c r="M50">
        <v>3.3054204262683866</v>
      </c>
      <c r="N50">
        <v>26.1</v>
      </c>
      <c r="O50">
        <v>1.1000000000000014</v>
      </c>
      <c r="P50">
        <v>3.2619353143286478</v>
      </c>
      <c r="Q50">
        <v>4.3485111939738808E-2</v>
      </c>
      <c r="R50">
        <v>4.3059489460447242E-2</v>
      </c>
      <c r="S50" s="15">
        <v>1394.46</v>
      </c>
      <c r="T50" s="15">
        <v>1469.25</v>
      </c>
      <c r="U50" s="15">
        <v>80.339999999999918</v>
      </c>
      <c r="V50" s="11">
        <v>168.8</v>
      </c>
      <c r="W50" s="22">
        <v>5.1287145821618569</v>
      </c>
      <c r="X50" s="13">
        <v>0</v>
      </c>
    </row>
    <row r="51" spans="1:24" x14ac:dyDescent="0.25">
      <c r="A51" s="2">
        <v>36571</v>
      </c>
      <c r="B51" s="7">
        <v>2000</v>
      </c>
      <c r="C51" s="7">
        <v>2</v>
      </c>
      <c r="D51" s="5">
        <v>137.69999999999999</v>
      </c>
      <c r="E51" s="5">
        <v>137.69999999999999</v>
      </c>
      <c r="F51" s="5">
        <v>4.9250774057346094</v>
      </c>
      <c r="G51" s="5">
        <v>128.9</v>
      </c>
      <c r="H51" s="5">
        <v>8.7999999999999829</v>
      </c>
      <c r="I51" s="5">
        <v>4.859036909945142</v>
      </c>
      <c r="J51" s="5">
        <v>6.6040495789467357E-2</v>
      </c>
      <c r="K51" s="5">
        <v>1.2490404381781062E-2</v>
      </c>
      <c r="L51">
        <v>29.37</v>
      </c>
      <c r="M51">
        <v>3.379973745210529</v>
      </c>
      <c r="N51">
        <v>27.26</v>
      </c>
      <c r="O51">
        <v>1.1600000000000001</v>
      </c>
      <c r="P51">
        <v>3.3054204262683866</v>
      </c>
      <c r="Q51">
        <v>7.4553318942142344E-2</v>
      </c>
      <c r="R51">
        <v>4.3485111939738808E-2</v>
      </c>
      <c r="S51" s="15">
        <v>1366.42</v>
      </c>
      <c r="T51" s="15">
        <v>1394.46</v>
      </c>
      <c r="U51" s="15">
        <v>-74.789999999999964</v>
      </c>
      <c r="V51" s="11">
        <v>169.8</v>
      </c>
      <c r="W51" s="22">
        <v>5.1346212738772472</v>
      </c>
      <c r="X51" s="13">
        <v>0</v>
      </c>
    </row>
    <row r="52" spans="1:24" x14ac:dyDescent="0.25">
      <c r="A52" s="2">
        <v>36600</v>
      </c>
      <c r="B52" s="7">
        <v>2000</v>
      </c>
      <c r="C52" s="7">
        <v>3</v>
      </c>
      <c r="D52" s="5">
        <v>151.6</v>
      </c>
      <c r="E52" s="5">
        <v>151.6</v>
      </c>
      <c r="F52" s="5">
        <v>5.0212454732082712</v>
      </c>
      <c r="G52" s="5">
        <v>137.69999999999999</v>
      </c>
      <c r="H52" s="5">
        <v>13.900000000000006</v>
      </c>
      <c r="I52" s="5">
        <v>4.9250774057346094</v>
      </c>
      <c r="J52" s="5">
        <v>9.61680674736618E-2</v>
      </c>
      <c r="K52" s="5">
        <v>6.6040495789467357E-2</v>
      </c>
      <c r="L52">
        <v>29.84</v>
      </c>
      <c r="M52">
        <v>3.3958497753355603</v>
      </c>
      <c r="N52">
        <v>29.37</v>
      </c>
      <c r="O52">
        <v>2.1099999999999994</v>
      </c>
      <c r="P52">
        <v>3.379973745210529</v>
      </c>
      <c r="Q52">
        <v>1.587603012503136E-2</v>
      </c>
      <c r="R52">
        <v>7.4553318942142344E-2</v>
      </c>
      <c r="S52" s="15">
        <v>1498.58</v>
      </c>
      <c r="T52" s="15">
        <v>1366.42</v>
      </c>
      <c r="U52" s="15">
        <v>-28.039999999999964</v>
      </c>
      <c r="V52" s="11">
        <v>171.2</v>
      </c>
      <c r="W52" s="22">
        <v>5.1428324637076415</v>
      </c>
      <c r="X52" s="13">
        <v>0</v>
      </c>
    </row>
    <row r="53" spans="1:24" x14ac:dyDescent="0.25">
      <c r="A53" s="2">
        <v>36631</v>
      </c>
      <c r="B53" s="7">
        <v>2000</v>
      </c>
      <c r="C53" s="7">
        <v>4</v>
      </c>
      <c r="D53" s="5">
        <v>146.5</v>
      </c>
      <c r="E53" s="5">
        <v>146.5</v>
      </c>
      <c r="F53" s="5">
        <v>4.9870254284571223</v>
      </c>
      <c r="G53" s="5">
        <v>151.6</v>
      </c>
      <c r="H53" s="5">
        <v>-5.0999999999999943</v>
      </c>
      <c r="I53" s="5">
        <v>5.0212454732082712</v>
      </c>
      <c r="J53" s="5">
        <v>-3.4220044751148926E-2</v>
      </c>
      <c r="K53" s="5">
        <v>9.61680674736618E-2</v>
      </c>
      <c r="L53">
        <v>25.72</v>
      </c>
      <c r="M53">
        <v>3.2472688993694185</v>
      </c>
      <c r="N53">
        <v>29.84</v>
      </c>
      <c r="O53">
        <v>0.46999999999999886</v>
      </c>
      <c r="P53">
        <v>3.3958497753355603</v>
      </c>
      <c r="Q53">
        <v>-0.14858087596614178</v>
      </c>
      <c r="R53">
        <v>1.587603012503136E-2</v>
      </c>
      <c r="S53" s="15">
        <v>1452.43</v>
      </c>
      <c r="T53" s="15">
        <v>1498.58</v>
      </c>
      <c r="U53" s="15">
        <v>132.15999999999985</v>
      </c>
      <c r="V53" s="11">
        <v>171.3</v>
      </c>
      <c r="W53" s="22">
        <v>5.1434164053300746</v>
      </c>
      <c r="X53" s="13">
        <v>0</v>
      </c>
    </row>
    <row r="54" spans="1:24" x14ac:dyDescent="0.25">
      <c r="A54" s="2">
        <v>36661</v>
      </c>
      <c r="B54" s="7">
        <v>2000</v>
      </c>
      <c r="C54" s="7">
        <v>5</v>
      </c>
      <c r="D54" s="5">
        <v>148.70000000000002</v>
      </c>
      <c r="E54" s="5">
        <v>148.70000000000002</v>
      </c>
      <c r="F54" s="5">
        <v>5.0019308534661091</v>
      </c>
      <c r="G54" s="5">
        <v>146.5</v>
      </c>
      <c r="H54" s="5">
        <v>2.2000000000000171</v>
      </c>
      <c r="I54" s="5">
        <v>4.9870254284571223</v>
      </c>
      <c r="J54" s="5">
        <v>1.4905425008986839E-2</v>
      </c>
      <c r="K54" s="5">
        <v>-3.4220044751148926E-2</v>
      </c>
      <c r="L54">
        <v>28.79</v>
      </c>
      <c r="M54">
        <v>3.3600281046240843</v>
      </c>
      <c r="N54">
        <v>25.72</v>
      </c>
      <c r="O54">
        <v>-4.120000000000001</v>
      </c>
      <c r="P54">
        <v>3.2472688993694185</v>
      </c>
      <c r="Q54">
        <v>0.11275920525466576</v>
      </c>
      <c r="R54">
        <v>-0.14858087596614178</v>
      </c>
      <c r="S54" s="15">
        <v>1420.6</v>
      </c>
      <c r="T54" s="15">
        <v>1452.43</v>
      </c>
      <c r="U54" s="15">
        <v>-46.149999999999864</v>
      </c>
      <c r="V54" s="11">
        <v>171.5</v>
      </c>
      <c r="W54" s="22">
        <v>5.144583266605995</v>
      </c>
      <c r="X54" s="13">
        <v>0</v>
      </c>
    </row>
    <row r="55" spans="1:24" x14ac:dyDescent="0.25">
      <c r="A55" s="2">
        <v>36692</v>
      </c>
      <c r="B55" s="7">
        <v>2000</v>
      </c>
      <c r="C55" s="7">
        <v>6</v>
      </c>
      <c r="D55" s="5">
        <v>163.30000000000001</v>
      </c>
      <c r="E55" s="5">
        <v>163.30000000000001</v>
      </c>
      <c r="F55" s="5">
        <v>5.0955889999764192</v>
      </c>
      <c r="G55" s="5">
        <v>148.70000000000002</v>
      </c>
      <c r="H55" s="5">
        <v>14.599999999999994</v>
      </c>
      <c r="I55" s="5">
        <v>5.0019308534661091</v>
      </c>
      <c r="J55" s="5">
        <v>9.3658146510310125E-2</v>
      </c>
      <c r="K55" s="5">
        <v>1.4905425008986839E-2</v>
      </c>
      <c r="L55">
        <v>31.82</v>
      </c>
      <c r="M55">
        <v>3.4600950229096408</v>
      </c>
      <c r="N55">
        <v>28.79</v>
      </c>
      <c r="O55">
        <v>3.0700000000000003</v>
      </c>
      <c r="P55">
        <v>3.3600281046240843</v>
      </c>
      <c r="Q55">
        <v>0.10006691828555647</v>
      </c>
      <c r="R55">
        <v>0.11275920525466576</v>
      </c>
      <c r="S55" s="15">
        <v>1454.6</v>
      </c>
      <c r="T55" s="15">
        <v>1420.6</v>
      </c>
      <c r="U55" s="15">
        <v>-31.830000000000155</v>
      </c>
      <c r="V55" s="11">
        <v>172.4</v>
      </c>
      <c r="W55" s="22">
        <v>5.1498173582295932</v>
      </c>
      <c r="X55" s="13">
        <v>0</v>
      </c>
    </row>
    <row r="56" spans="1:24" x14ac:dyDescent="0.25">
      <c r="A56" s="2">
        <v>36722</v>
      </c>
      <c r="B56" s="7">
        <v>2000</v>
      </c>
      <c r="C56" s="7">
        <v>7</v>
      </c>
      <c r="D56" s="5">
        <v>155.1</v>
      </c>
      <c r="E56" s="5">
        <v>155.1</v>
      </c>
      <c r="F56" s="5">
        <v>5.0440700701824932</v>
      </c>
      <c r="G56" s="5">
        <v>163.30000000000001</v>
      </c>
      <c r="H56" s="5">
        <v>-8.2000000000000171</v>
      </c>
      <c r="I56" s="5">
        <v>5.0955889999764192</v>
      </c>
      <c r="J56" s="5">
        <v>-5.1518929793926027E-2</v>
      </c>
      <c r="K56" s="5">
        <v>9.3658146510310125E-2</v>
      </c>
      <c r="L56">
        <v>29.7</v>
      </c>
      <c r="M56">
        <v>3.3911470458086539</v>
      </c>
      <c r="N56">
        <v>31.82</v>
      </c>
      <c r="O56">
        <v>3.0300000000000011</v>
      </c>
      <c r="P56">
        <v>3.4600950229096408</v>
      </c>
      <c r="Q56">
        <v>-6.8947977100986879E-2</v>
      </c>
      <c r="R56">
        <v>0.10006691828555647</v>
      </c>
      <c r="S56" s="15">
        <v>1430.83</v>
      </c>
      <c r="T56" s="15">
        <v>1454.6</v>
      </c>
      <c r="U56" s="15">
        <v>34</v>
      </c>
      <c r="V56" s="11">
        <v>172.8</v>
      </c>
      <c r="W56" s="22">
        <v>5.1521348563699556</v>
      </c>
      <c r="X56" s="13">
        <v>0</v>
      </c>
    </row>
    <row r="57" spans="1:24" x14ac:dyDescent="0.25">
      <c r="A57" s="2">
        <v>36753</v>
      </c>
      <c r="B57" s="7">
        <v>2000</v>
      </c>
      <c r="C57" s="7">
        <v>8</v>
      </c>
      <c r="D57" s="5">
        <v>146.5</v>
      </c>
      <c r="E57" s="5">
        <v>146.5</v>
      </c>
      <c r="F57" s="5">
        <v>4.9870254284571223</v>
      </c>
      <c r="G57" s="5">
        <v>155.1</v>
      </c>
      <c r="H57" s="5">
        <v>-8.5999999999999943</v>
      </c>
      <c r="I57" s="5">
        <v>5.0440700701824932</v>
      </c>
      <c r="J57" s="5">
        <v>-5.7044641725370937E-2</v>
      </c>
      <c r="K57" s="5">
        <v>-5.1518929793926027E-2</v>
      </c>
      <c r="L57">
        <v>31.26</v>
      </c>
      <c r="M57">
        <v>3.4423393249933305</v>
      </c>
      <c r="N57">
        <v>29.7</v>
      </c>
      <c r="O57">
        <v>-2.120000000000001</v>
      </c>
      <c r="P57">
        <v>3.3911470458086539</v>
      </c>
      <c r="Q57">
        <v>5.1192279184676615E-2</v>
      </c>
      <c r="R57">
        <v>-6.8947977100986879E-2</v>
      </c>
      <c r="S57" s="15">
        <v>1517.68</v>
      </c>
      <c r="T57" s="15">
        <v>1430.83</v>
      </c>
      <c r="U57" s="15">
        <v>-23.769999999999982</v>
      </c>
      <c r="V57" s="11">
        <v>172.8</v>
      </c>
      <c r="W57" s="22">
        <v>5.1521348563699556</v>
      </c>
      <c r="X57" s="13">
        <v>0</v>
      </c>
    </row>
    <row r="58" spans="1:24" x14ac:dyDescent="0.25">
      <c r="A58" s="2">
        <v>36784</v>
      </c>
      <c r="B58" s="7">
        <v>2000</v>
      </c>
      <c r="C58" s="7">
        <v>9</v>
      </c>
      <c r="D58" s="5">
        <v>155</v>
      </c>
      <c r="E58" s="5">
        <v>155</v>
      </c>
      <c r="F58" s="5">
        <v>5.0434251169192468</v>
      </c>
      <c r="G58" s="5">
        <v>146.5</v>
      </c>
      <c r="H58" s="5">
        <v>8.5</v>
      </c>
      <c r="I58" s="5">
        <v>4.9870254284571223</v>
      </c>
      <c r="J58" s="5">
        <v>5.6399688462124509E-2</v>
      </c>
      <c r="K58" s="5">
        <v>-5.7044641725370937E-2</v>
      </c>
      <c r="L58">
        <v>33.880000000000003</v>
      </c>
      <c r="M58">
        <v>3.5228248697838538</v>
      </c>
      <c r="N58">
        <v>31.26</v>
      </c>
      <c r="O58">
        <v>1.5600000000000023</v>
      </c>
      <c r="P58">
        <v>3.4423393249933305</v>
      </c>
      <c r="Q58">
        <v>8.0485544790523278E-2</v>
      </c>
      <c r="R58">
        <v>5.1192279184676615E-2</v>
      </c>
      <c r="S58" s="15">
        <v>1436.52</v>
      </c>
      <c r="T58" s="15">
        <v>1517.68</v>
      </c>
      <c r="U58" s="15">
        <v>86.850000000000136</v>
      </c>
      <c r="V58" s="11">
        <v>173.7</v>
      </c>
      <c r="W58" s="22">
        <v>5.1573296732470588</v>
      </c>
      <c r="X58" s="13">
        <v>0</v>
      </c>
    </row>
    <row r="59" spans="1:24" x14ac:dyDescent="0.25">
      <c r="A59" s="2">
        <v>36814</v>
      </c>
      <c r="B59" s="7">
        <v>2000</v>
      </c>
      <c r="C59" s="7">
        <v>10</v>
      </c>
      <c r="D59" s="5">
        <v>153.19999999999999</v>
      </c>
      <c r="E59" s="5">
        <v>153.19999999999999</v>
      </c>
      <c r="F59" s="5">
        <v>5.0317442573064906</v>
      </c>
      <c r="G59" s="5">
        <v>155</v>
      </c>
      <c r="H59" s="5">
        <v>-1.8000000000000114</v>
      </c>
      <c r="I59" s="5">
        <v>5.0434251169192468</v>
      </c>
      <c r="J59" s="5">
        <v>-1.1680859612756223E-2</v>
      </c>
      <c r="K59" s="5">
        <v>5.6399688462124509E-2</v>
      </c>
      <c r="L59">
        <v>33.11</v>
      </c>
      <c r="M59">
        <v>3.4998353515591547</v>
      </c>
      <c r="N59">
        <v>33.880000000000003</v>
      </c>
      <c r="O59">
        <v>2.620000000000001</v>
      </c>
      <c r="P59">
        <v>3.5228248697838538</v>
      </c>
      <c r="Q59">
        <v>-2.2989518224699079E-2</v>
      </c>
      <c r="R59">
        <v>8.0485544790523278E-2</v>
      </c>
      <c r="S59" s="15">
        <v>1429.4</v>
      </c>
      <c r="T59" s="15">
        <v>1436.52</v>
      </c>
      <c r="U59" s="15">
        <v>-81.160000000000082</v>
      </c>
      <c r="V59" s="11">
        <v>174</v>
      </c>
      <c r="W59" s="22">
        <v>5.1590552992145291</v>
      </c>
      <c r="X59" s="13">
        <v>0</v>
      </c>
    </row>
    <row r="60" spans="1:24" x14ac:dyDescent="0.25">
      <c r="A60" s="2">
        <v>36845</v>
      </c>
      <c r="B60" s="7">
        <v>2000</v>
      </c>
      <c r="C60" s="7">
        <v>11</v>
      </c>
      <c r="D60" s="5">
        <v>151.69999999999999</v>
      </c>
      <c r="E60" s="5">
        <v>151.69999999999999</v>
      </c>
      <c r="F60" s="5">
        <v>5.0219048863544868</v>
      </c>
      <c r="G60" s="5">
        <v>153.19999999999999</v>
      </c>
      <c r="H60" s="5">
        <v>-1.5</v>
      </c>
      <c r="I60" s="5">
        <v>5.0317442573064906</v>
      </c>
      <c r="J60" s="5">
        <v>-9.839370952003712E-3</v>
      </c>
      <c r="K60" s="5">
        <v>-1.1680859612756223E-2</v>
      </c>
      <c r="L60">
        <v>34.42</v>
      </c>
      <c r="M60">
        <v>3.5386377907833935</v>
      </c>
      <c r="N60">
        <v>33.11</v>
      </c>
      <c r="O60">
        <v>-0.77000000000000313</v>
      </c>
      <c r="P60">
        <v>3.4998353515591547</v>
      </c>
      <c r="Q60">
        <v>3.8802439224238761E-2</v>
      </c>
      <c r="R60">
        <v>-2.2989518224699079E-2</v>
      </c>
      <c r="S60" s="15">
        <v>1314.95</v>
      </c>
      <c r="T60" s="15">
        <v>1429.4</v>
      </c>
      <c r="U60" s="15">
        <v>-7.1199999999998909</v>
      </c>
      <c r="V60" s="11">
        <v>174.1</v>
      </c>
      <c r="W60" s="22">
        <v>5.159629846774143</v>
      </c>
      <c r="X60" s="13">
        <v>0</v>
      </c>
    </row>
    <row r="61" spans="1:24" x14ac:dyDescent="0.25">
      <c r="A61" s="2">
        <v>36875</v>
      </c>
      <c r="B61" s="7">
        <v>2000</v>
      </c>
      <c r="C61" s="7">
        <v>12</v>
      </c>
      <c r="D61" s="5">
        <v>144.30000000000001</v>
      </c>
      <c r="E61" s="5">
        <v>144.30000000000001</v>
      </c>
      <c r="F61" s="5">
        <v>4.9718944657798252</v>
      </c>
      <c r="G61" s="5">
        <v>151.69999999999999</v>
      </c>
      <c r="H61" s="5">
        <v>-7.3999999999999773</v>
      </c>
      <c r="I61" s="5">
        <v>5.0219048863544868</v>
      </c>
      <c r="J61" s="5">
        <v>-5.0010420574661651E-2</v>
      </c>
      <c r="K61" s="5">
        <v>-9.839370952003712E-3</v>
      </c>
      <c r="L61">
        <v>28.44</v>
      </c>
      <c r="M61">
        <v>3.3477966049350401</v>
      </c>
      <c r="N61">
        <v>34.42</v>
      </c>
      <c r="O61">
        <v>1.3100000000000023</v>
      </c>
      <c r="P61">
        <v>3.5386377907833935</v>
      </c>
      <c r="Q61">
        <v>-0.19084118584835341</v>
      </c>
      <c r="R61">
        <v>3.8802439224238761E-2</v>
      </c>
      <c r="S61" s="15">
        <v>1320.28</v>
      </c>
      <c r="T61" s="15">
        <v>1314.95</v>
      </c>
      <c r="U61" s="15">
        <v>-114.45000000000005</v>
      </c>
      <c r="V61" s="11">
        <v>174</v>
      </c>
      <c r="W61" s="22">
        <v>5.1590552992145291</v>
      </c>
      <c r="X61" s="13">
        <v>0</v>
      </c>
    </row>
    <row r="62" spans="1:24" x14ac:dyDescent="0.25">
      <c r="A62" s="2">
        <v>36906</v>
      </c>
      <c r="B62" s="7">
        <v>2001</v>
      </c>
      <c r="C62" s="7">
        <v>1</v>
      </c>
      <c r="D62" s="5">
        <v>144.70000000000002</v>
      </c>
      <c r="E62" s="5">
        <v>144.70000000000002</v>
      </c>
      <c r="F62" s="5">
        <v>4.974662633637438</v>
      </c>
      <c r="G62" s="5">
        <v>144.30000000000001</v>
      </c>
      <c r="H62" s="5">
        <v>0.40000000000000568</v>
      </c>
      <c r="I62" s="5">
        <v>4.9718944657798252</v>
      </c>
      <c r="J62" s="5">
        <v>2.7681678576128022E-3</v>
      </c>
      <c r="K62" s="5">
        <v>-5.0010420574661651E-2</v>
      </c>
      <c r="L62">
        <v>29.59</v>
      </c>
      <c r="M62">
        <v>3.3874364664121184</v>
      </c>
      <c r="N62">
        <v>28.44</v>
      </c>
      <c r="O62">
        <v>-5.98</v>
      </c>
      <c r="P62">
        <v>3.3477966049350401</v>
      </c>
      <c r="Q62">
        <v>3.963986147707832E-2</v>
      </c>
      <c r="R62">
        <v>-0.19084118584835341</v>
      </c>
      <c r="S62" s="15">
        <v>1366.01</v>
      </c>
      <c r="T62" s="15">
        <v>1320.28</v>
      </c>
      <c r="U62" s="15">
        <v>5.3299999999999272</v>
      </c>
      <c r="V62" s="11">
        <v>175.1</v>
      </c>
      <c r="W62" s="22">
        <v>5.1653572392918061</v>
      </c>
      <c r="X62" s="13">
        <v>0</v>
      </c>
    </row>
    <row r="63" spans="1:24" x14ac:dyDescent="0.25">
      <c r="A63" s="2">
        <v>36937</v>
      </c>
      <c r="B63" s="7">
        <v>2001</v>
      </c>
      <c r="C63" s="7">
        <v>2</v>
      </c>
      <c r="D63" s="5">
        <v>145</v>
      </c>
      <c r="E63" s="5">
        <v>145</v>
      </c>
      <c r="F63" s="5">
        <v>4.9767337424205742</v>
      </c>
      <c r="G63" s="5">
        <v>144.70000000000002</v>
      </c>
      <c r="H63" s="5">
        <v>0.29999999999998295</v>
      </c>
      <c r="I63" s="5">
        <v>4.974662633637438</v>
      </c>
      <c r="J63" s="5">
        <v>2.0711087831362107E-3</v>
      </c>
      <c r="K63" s="5">
        <v>2.7681678576128022E-3</v>
      </c>
      <c r="L63">
        <v>29.61</v>
      </c>
      <c r="M63">
        <v>3.3881121421135001</v>
      </c>
      <c r="N63">
        <v>29.59</v>
      </c>
      <c r="O63">
        <v>1.1499999999999986</v>
      </c>
      <c r="P63">
        <v>3.3874364664121184</v>
      </c>
      <c r="Q63">
        <v>6.7567570138171718E-4</v>
      </c>
      <c r="R63">
        <v>3.963986147707832E-2</v>
      </c>
      <c r="S63" s="15">
        <v>1239.94</v>
      </c>
      <c r="T63" s="15">
        <v>1366.01</v>
      </c>
      <c r="U63" s="15">
        <v>45.730000000000018</v>
      </c>
      <c r="V63" s="11">
        <v>175.8</v>
      </c>
      <c r="W63" s="22">
        <v>5.1693469852510763</v>
      </c>
      <c r="X63" s="13">
        <v>0</v>
      </c>
    </row>
    <row r="64" spans="1:24" x14ac:dyDescent="0.25">
      <c r="A64" s="2">
        <v>36965</v>
      </c>
      <c r="B64" s="7">
        <v>2001</v>
      </c>
      <c r="C64" s="7">
        <v>3</v>
      </c>
      <c r="D64" s="5">
        <v>140.9</v>
      </c>
      <c r="E64" s="5">
        <v>140.9</v>
      </c>
      <c r="F64" s="5">
        <v>4.9480504189046348</v>
      </c>
      <c r="G64" s="5">
        <v>145</v>
      </c>
      <c r="H64" s="5">
        <v>-4.0999999999999943</v>
      </c>
      <c r="I64" s="5">
        <v>4.9767337424205742</v>
      </c>
      <c r="J64" s="5">
        <v>-2.8683323515939385E-2</v>
      </c>
      <c r="K64" s="5">
        <v>2.0711087831362107E-3</v>
      </c>
      <c r="L64">
        <v>27.25</v>
      </c>
      <c r="M64">
        <v>3.3050535211092531</v>
      </c>
      <c r="N64">
        <v>29.61</v>
      </c>
      <c r="O64">
        <v>1.9999999999999574E-2</v>
      </c>
      <c r="P64">
        <v>3.3881121421135001</v>
      </c>
      <c r="Q64">
        <v>-8.3058621004246991E-2</v>
      </c>
      <c r="R64">
        <v>6.7567570138171718E-4</v>
      </c>
      <c r="S64" s="15">
        <v>1160.33</v>
      </c>
      <c r="T64" s="15">
        <v>1239.94</v>
      </c>
      <c r="U64" s="15">
        <v>-126.06999999999994</v>
      </c>
      <c r="V64" s="11">
        <v>176.2</v>
      </c>
      <c r="W64" s="22">
        <v>5.1716197135020794</v>
      </c>
      <c r="X64" s="13">
        <v>0</v>
      </c>
    </row>
    <row r="65" spans="1:24" x14ac:dyDescent="0.25">
      <c r="A65" s="2">
        <v>36996</v>
      </c>
      <c r="B65" s="7">
        <v>2001</v>
      </c>
      <c r="C65" s="7">
        <v>4</v>
      </c>
      <c r="D65" s="5">
        <v>155.20000000000002</v>
      </c>
      <c r="E65" s="5">
        <v>155.20000000000002</v>
      </c>
      <c r="F65" s="5">
        <v>5.0447146077491185</v>
      </c>
      <c r="G65" s="5">
        <v>140.9</v>
      </c>
      <c r="H65" s="5">
        <v>14.300000000000011</v>
      </c>
      <c r="I65" s="5">
        <v>4.9480504189046348</v>
      </c>
      <c r="J65" s="5">
        <v>9.6664188844483689E-2</v>
      </c>
      <c r="K65" s="5">
        <v>-2.8683323515939385E-2</v>
      </c>
      <c r="L65">
        <v>27.49</v>
      </c>
      <c r="M65">
        <v>3.3138223021771545</v>
      </c>
      <c r="N65">
        <v>27.25</v>
      </c>
      <c r="O65">
        <v>-2.3599999999999994</v>
      </c>
      <c r="P65">
        <v>3.3050535211092531</v>
      </c>
      <c r="Q65">
        <v>8.7687810679013545E-3</v>
      </c>
      <c r="R65">
        <v>-8.3058621004246991E-2</v>
      </c>
      <c r="S65" s="15">
        <v>1249.46</v>
      </c>
      <c r="T65" s="15">
        <v>1160.33</v>
      </c>
      <c r="U65" s="15">
        <v>-79.610000000000127</v>
      </c>
      <c r="V65" s="11">
        <v>176.9</v>
      </c>
      <c r="W65" s="22">
        <v>5.17558460116574</v>
      </c>
      <c r="X65" s="13">
        <v>0</v>
      </c>
    </row>
    <row r="66" spans="1:24" x14ac:dyDescent="0.25">
      <c r="A66" s="2">
        <v>37026</v>
      </c>
      <c r="B66" s="7">
        <v>2001</v>
      </c>
      <c r="C66" s="7">
        <v>5</v>
      </c>
      <c r="D66" s="5">
        <v>170.2</v>
      </c>
      <c r="E66" s="5">
        <v>170.2</v>
      </c>
      <c r="F66" s="5">
        <v>5.136974216139274</v>
      </c>
      <c r="G66" s="5">
        <v>155.20000000000002</v>
      </c>
      <c r="H66" s="5">
        <v>14.999999999999972</v>
      </c>
      <c r="I66" s="5">
        <v>5.0447146077491185</v>
      </c>
      <c r="J66" s="5">
        <v>9.2259608390155456E-2</v>
      </c>
      <c r="K66" s="5">
        <v>9.6664188844483689E-2</v>
      </c>
      <c r="L66">
        <v>28.63</v>
      </c>
      <c r="M66">
        <v>3.3544551191100238</v>
      </c>
      <c r="N66">
        <v>27.49</v>
      </c>
      <c r="O66">
        <v>0.23999999999999844</v>
      </c>
      <c r="P66">
        <v>3.3138223021771545</v>
      </c>
      <c r="Q66">
        <v>4.0632816932869353E-2</v>
      </c>
      <c r="R66">
        <v>8.7687810679013545E-3</v>
      </c>
      <c r="S66" s="15">
        <v>1255.82</v>
      </c>
      <c r="T66" s="15">
        <v>1249.46</v>
      </c>
      <c r="U66" s="15">
        <v>89.130000000000109</v>
      </c>
      <c r="V66" s="11">
        <v>177.7</v>
      </c>
      <c r="W66" s="22">
        <v>5.180096735160606</v>
      </c>
      <c r="X66" s="13">
        <v>0</v>
      </c>
    </row>
    <row r="67" spans="1:24" x14ac:dyDescent="0.25">
      <c r="A67" s="2">
        <v>37057</v>
      </c>
      <c r="B67" s="7">
        <v>2001</v>
      </c>
      <c r="C67" s="7">
        <v>6</v>
      </c>
      <c r="D67" s="5">
        <v>161.60000000000002</v>
      </c>
      <c r="E67" s="5">
        <v>161.60000000000002</v>
      </c>
      <c r="F67" s="5">
        <v>5.0851241460869954</v>
      </c>
      <c r="G67" s="5">
        <v>170.2</v>
      </c>
      <c r="H67" s="5">
        <v>-8.5999999999999659</v>
      </c>
      <c r="I67" s="5">
        <v>5.136974216139274</v>
      </c>
      <c r="J67" s="5">
        <v>-5.1850070052278596E-2</v>
      </c>
      <c r="K67" s="5">
        <v>9.2259608390155456E-2</v>
      </c>
      <c r="L67">
        <v>27.6</v>
      </c>
      <c r="M67">
        <v>3.3178157727231046</v>
      </c>
      <c r="N67">
        <v>28.63</v>
      </c>
      <c r="O67">
        <v>1.1400000000000006</v>
      </c>
      <c r="P67">
        <v>3.3544551191100238</v>
      </c>
      <c r="Q67">
        <v>-3.6639346386919236E-2</v>
      </c>
      <c r="R67">
        <v>4.0632816932869353E-2</v>
      </c>
      <c r="S67" s="15">
        <v>1224.42</v>
      </c>
      <c r="T67" s="15">
        <v>1255.82</v>
      </c>
      <c r="U67" s="15">
        <v>6.3599999999999</v>
      </c>
      <c r="V67" s="11">
        <v>178</v>
      </c>
      <c r="W67" s="22">
        <v>5.181783550292085</v>
      </c>
      <c r="X67" s="13">
        <v>0</v>
      </c>
    </row>
    <row r="68" spans="1:24" x14ac:dyDescent="0.25">
      <c r="A68" s="2">
        <v>37087</v>
      </c>
      <c r="B68" s="7">
        <v>2001</v>
      </c>
      <c r="C68" s="7">
        <v>7</v>
      </c>
      <c r="D68" s="5">
        <v>142.1</v>
      </c>
      <c r="E68" s="5">
        <v>142.1</v>
      </c>
      <c r="F68" s="5">
        <v>4.9565310351030547</v>
      </c>
      <c r="G68" s="5">
        <v>161.60000000000002</v>
      </c>
      <c r="H68" s="5">
        <v>-19.500000000000028</v>
      </c>
      <c r="I68" s="5">
        <v>5.0851241460869954</v>
      </c>
      <c r="J68" s="5">
        <v>-0.12859311098394066</v>
      </c>
      <c r="K68" s="5">
        <v>-5.1850070052278596E-2</v>
      </c>
      <c r="L68">
        <v>26.43</v>
      </c>
      <c r="M68">
        <v>3.2744997286161976</v>
      </c>
      <c r="N68">
        <v>27.6</v>
      </c>
      <c r="O68">
        <v>-1.0299999999999976</v>
      </c>
      <c r="P68">
        <v>3.3178157727231046</v>
      </c>
      <c r="Q68">
        <v>-4.3316044106906926E-2</v>
      </c>
      <c r="R68">
        <v>-3.6639346386919236E-2</v>
      </c>
      <c r="S68" s="15">
        <v>1211.23</v>
      </c>
      <c r="T68" s="15">
        <v>1224.42</v>
      </c>
      <c r="U68" s="15">
        <v>-31.399999999999864</v>
      </c>
      <c r="V68" s="11">
        <v>177.5</v>
      </c>
      <c r="W68" s="22">
        <v>5.1789706089154706</v>
      </c>
      <c r="X68" s="13">
        <v>0</v>
      </c>
    </row>
    <row r="69" spans="1:24" x14ac:dyDescent="0.25">
      <c r="A69" s="2">
        <v>37118</v>
      </c>
      <c r="B69" s="7">
        <v>2001</v>
      </c>
      <c r="C69" s="7">
        <v>8</v>
      </c>
      <c r="D69" s="5">
        <v>142.1</v>
      </c>
      <c r="E69" s="5">
        <v>142.1</v>
      </c>
      <c r="F69" s="5">
        <v>4.9565310351030547</v>
      </c>
      <c r="G69" s="5">
        <v>142.1</v>
      </c>
      <c r="H69" s="5">
        <v>0</v>
      </c>
      <c r="I69" s="5">
        <v>4.9565310351030547</v>
      </c>
      <c r="J69" s="5">
        <v>0</v>
      </c>
      <c r="K69" s="5">
        <v>-0.12859311098394066</v>
      </c>
      <c r="L69">
        <v>27.37</v>
      </c>
      <c r="M69">
        <v>3.3094475230525879</v>
      </c>
      <c r="N69">
        <v>26.43</v>
      </c>
      <c r="O69">
        <v>-1.1700000000000017</v>
      </c>
      <c r="P69">
        <v>3.2744997286161976</v>
      </c>
      <c r="Q69">
        <v>3.4947794436390289E-2</v>
      </c>
      <c r="R69">
        <v>-4.3316044106906926E-2</v>
      </c>
      <c r="S69" s="15">
        <v>1133.58</v>
      </c>
      <c r="T69" s="15">
        <v>1211.23</v>
      </c>
      <c r="U69" s="15">
        <v>-13.190000000000055</v>
      </c>
      <c r="V69" s="11">
        <v>177.5</v>
      </c>
      <c r="W69" s="22">
        <v>5.1789706089154706</v>
      </c>
      <c r="X69" s="13">
        <v>0</v>
      </c>
    </row>
    <row r="70" spans="1:24" x14ac:dyDescent="0.25">
      <c r="A70" s="2">
        <v>37149</v>
      </c>
      <c r="B70" s="7">
        <v>2001</v>
      </c>
      <c r="C70" s="7">
        <v>9</v>
      </c>
      <c r="D70" s="5">
        <v>152.19999999999999</v>
      </c>
      <c r="E70" s="5">
        <v>152.19999999999999</v>
      </c>
      <c r="F70" s="5">
        <v>5.0251954454275856</v>
      </c>
      <c r="G70" s="5">
        <v>142.1</v>
      </c>
      <c r="H70" s="5">
        <v>10.099999999999994</v>
      </c>
      <c r="I70" s="5">
        <v>4.9565310351030547</v>
      </c>
      <c r="J70" s="5">
        <v>6.8664410324530856E-2</v>
      </c>
      <c r="K70" s="5">
        <v>0</v>
      </c>
      <c r="L70">
        <v>26.2</v>
      </c>
      <c r="M70">
        <v>3.2657594107670511</v>
      </c>
      <c r="N70">
        <v>27.37</v>
      </c>
      <c r="O70">
        <v>0.94000000000000128</v>
      </c>
      <c r="P70">
        <v>3.3094475230525879</v>
      </c>
      <c r="Q70">
        <v>-4.3688112285536818E-2</v>
      </c>
      <c r="R70">
        <v>3.4947794436390289E-2</v>
      </c>
      <c r="S70" s="15">
        <v>1040.94</v>
      </c>
      <c r="T70" s="15">
        <v>1133.58</v>
      </c>
      <c r="U70" s="15">
        <v>-77.650000000000091</v>
      </c>
      <c r="V70" s="11">
        <v>178.3</v>
      </c>
      <c r="W70" s="22">
        <v>5.1834675248690951</v>
      </c>
      <c r="X70" s="13">
        <v>0</v>
      </c>
    </row>
    <row r="71" spans="1:24" x14ac:dyDescent="0.25">
      <c r="A71" s="2">
        <v>37179</v>
      </c>
      <c r="B71" s="7">
        <v>2001</v>
      </c>
      <c r="C71" s="7">
        <v>10</v>
      </c>
      <c r="D71" s="5">
        <v>131.5</v>
      </c>
      <c r="E71" s="5">
        <v>131.5</v>
      </c>
      <c r="F71" s="5">
        <v>4.8790068516178193</v>
      </c>
      <c r="G71" s="5">
        <v>152.19999999999999</v>
      </c>
      <c r="H71" s="5">
        <v>-20.699999999999989</v>
      </c>
      <c r="I71" s="5">
        <v>5.0251954454275856</v>
      </c>
      <c r="J71" s="5">
        <v>-0.14618859380976623</v>
      </c>
      <c r="K71" s="5">
        <v>6.8664410324530856E-2</v>
      </c>
      <c r="L71">
        <v>22.17</v>
      </c>
      <c r="M71">
        <v>3.0987400236282201</v>
      </c>
      <c r="N71">
        <v>26.2</v>
      </c>
      <c r="O71">
        <v>-1.1700000000000017</v>
      </c>
      <c r="P71">
        <v>3.2657594107670511</v>
      </c>
      <c r="Q71">
        <v>-0.16701938713883102</v>
      </c>
      <c r="R71">
        <v>-4.3688112285536818E-2</v>
      </c>
      <c r="S71" s="15">
        <v>1059.78</v>
      </c>
      <c r="T71" s="15">
        <v>1040.94</v>
      </c>
      <c r="U71" s="15">
        <v>-92.639999999999873</v>
      </c>
      <c r="V71" s="11">
        <v>177.7</v>
      </c>
      <c r="W71" s="22">
        <v>5.180096735160606</v>
      </c>
      <c r="X71" s="13">
        <v>0</v>
      </c>
    </row>
    <row r="72" spans="1:24" x14ac:dyDescent="0.25">
      <c r="A72" s="2">
        <v>37210</v>
      </c>
      <c r="B72" s="7">
        <v>2001</v>
      </c>
      <c r="C72" s="7">
        <v>11</v>
      </c>
      <c r="D72" s="5">
        <v>117.10000000000001</v>
      </c>
      <c r="E72" s="5">
        <v>117.10000000000001</v>
      </c>
      <c r="F72" s="5">
        <v>4.7630282706036713</v>
      </c>
      <c r="G72" s="5">
        <v>131.5</v>
      </c>
      <c r="H72" s="5">
        <v>-14.399999999999991</v>
      </c>
      <c r="I72" s="5">
        <v>4.8790068516178193</v>
      </c>
      <c r="J72" s="5">
        <v>-0.11597858101414804</v>
      </c>
      <c r="K72" s="5">
        <v>-0.14618859380976623</v>
      </c>
      <c r="L72">
        <v>19.64</v>
      </c>
      <c r="M72">
        <v>2.9775683029263198</v>
      </c>
      <c r="N72">
        <v>22.17</v>
      </c>
      <c r="O72">
        <v>-4.0299999999999976</v>
      </c>
      <c r="P72">
        <v>3.0987400236282201</v>
      </c>
      <c r="Q72">
        <v>-0.1211717207019003</v>
      </c>
      <c r="R72">
        <v>-0.16701938713883102</v>
      </c>
      <c r="S72" s="15">
        <v>1139.45</v>
      </c>
      <c r="T72" s="15">
        <v>1059.78</v>
      </c>
      <c r="U72" s="15">
        <v>18.839999999999918</v>
      </c>
      <c r="V72" s="11">
        <v>177.4</v>
      </c>
      <c r="W72" s="22">
        <v>5.1784070698754787</v>
      </c>
      <c r="X72" s="13">
        <v>0</v>
      </c>
    </row>
    <row r="73" spans="1:24" x14ac:dyDescent="0.25">
      <c r="A73" s="2">
        <v>37240</v>
      </c>
      <c r="B73" s="7">
        <v>2001</v>
      </c>
      <c r="C73" s="7">
        <v>12</v>
      </c>
      <c r="D73" s="5">
        <v>108.60000000000001</v>
      </c>
      <c r="E73" s="5">
        <v>108.60000000000001</v>
      </c>
      <c r="F73" s="5">
        <v>4.6876714074998356</v>
      </c>
      <c r="G73" s="5">
        <v>117.10000000000001</v>
      </c>
      <c r="H73" s="5">
        <v>-8.5</v>
      </c>
      <c r="I73" s="5">
        <v>4.7630282706036713</v>
      </c>
      <c r="J73" s="5">
        <v>-7.5356863103835714E-2</v>
      </c>
      <c r="K73" s="5">
        <v>-0.11597858101414804</v>
      </c>
      <c r="L73">
        <v>19.39</v>
      </c>
      <c r="M73">
        <v>2.9647574692545606</v>
      </c>
      <c r="N73">
        <v>19.64</v>
      </c>
      <c r="O73">
        <v>-2.5300000000000011</v>
      </c>
      <c r="P73">
        <v>2.9775683029263198</v>
      </c>
      <c r="Q73">
        <v>-1.281083367175917E-2</v>
      </c>
      <c r="R73">
        <v>-0.1211717207019003</v>
      </c>
      <c r="S73" s="15">
        <v>1148.08</v>
      </c>
      <c r="T73" s="15">
        <v>1139.45</v>
      </c>
      <c r="U73" s="15">
        <v>79.670000000000073</v>
      </c>
      <c r="V73" s="11">
        <v>176.7</v>
      </c>
      <c r="W73" s="22">
        <v>5.1744533793256506</v>
      </c>
      <c r="X73" s="13">
        <v>0</v>
      </c>
    </row>
    <row r="74" spans="1:24" x14ac:dyDescent="0.25">
      <c r="A74" s="2">
        <v>37271</v>
      </c>
      <c r="B74" s="7">
        <v>2002</v>
      </c>
      <c r="C74" s="7">
        <v>1</v>
      </c>
      <c r="D74" s="5">
        <v>110.7</v>
      </c>
      <c r="E74" s="5">
        <v>110.7</v>
      </c>
      <c r="F74" s="5">
        <v>4.7068238397145912</v>
      </c>
      <c r="G74" s="5">
        <v>108.60000000000001</v>
      </c>
      <c r="H74" s="5">
        <v>2.0999999999999943</v>
      </c>
      <c r="I74" s="5">
        <v>4.6876714074998356</v>
      </c>
      <c r="J74" s="5">
        <v>1.9152432214755599E-2</v>
      </c>
      <c r="K74" s="5">
        <v>-7.5356863103835714E-2</v>
      </c>
      <c r="L74">
        <v>19.72</v>
      </c>
      <c r="M74">
        <v>2.9816333491744893</v>
      </c>
      <c r="N74">
        <v>19.39</v>
      </c>
      <c r="O74">
        <v>-0.25</v>
      </c>
      <c r="P74">
        <v>2.9647574692545606</v>
      </c>
      <c r="Q74">
        <v>1.6875879919928671E-2</v>
      </c>
      <c r="R74">
        <v>-1.281083367175917E-2</v>
      </c>
      <c r="S74" s="15">
        <v>1130.2</v>
      </c>
      <c r="T74" s="15">
        <v>1148.08</v>
      </c>
      <c r="U74" s="15">
        <v>8.6299999999998818</v>
      </c>
      <c r="V74" s="11">
        <v>177.1</v>
      </c>
      <c r="W74" s="22">
        <v>5.1767145447887879</v>
      </c>
      <c r="X74" s="13">
        <v>0</v>
      </c>
    </row>
    <row r="75" spans="1:24" x14ac:dyDescent="0.25">
      <c r="A75" s="2">
        <v>37302</v>
      </c>
      <c r="B75" s="7">
        <v>2002</v>
      </c>
      <c r="C75" s="7">
        <v>2</v>
      </c>
      <c r="D75" s="5">
        <v>111.4</v>
      </c>
      <c r="E75" s="5">
        <v>111.4</v>
      </c>
      <c r="F75" s="5">
        <v>4.7131273274931837</v>
      </c>
      <c r="G75" s="5">
        <v>110.7</v>
      </c>
      <c r="H75" s="5">
        <v>0.70000000000000284</v>
      </c>
      <c r="I75" s="5">
        <v>4.7068238397145912</v>
      </c>
      <c r="J75" s="5">
        <v>6.3034877785925758E-3</v>
      </c>
      <c r="K75" s="5">
        <v>1.9152432214755599E-2</v>
      </c>
      <c r="L75">
        <v>20.72</v>
      </c>
      <c r="M75">
        <v>3.0310994173912822</v>
      </c>
      <c r="N75">
        <v>19.72</v>
      </c>
      <c r="O75">
        <v>0.32999999999999829</v>
      </c>
      <c r="P75">
        <v>2.9816333491744893</v>
      </c>
      <c r="Q75">
        <v>4.9466068216792891E-2</v>
      </c>
      <c r="R75">
        <v>1.6875879919928671E-2</v>
      </c>
      <c r="S75" s="15">
        <v>1106.73</v>
      </c>
      <c r="T75" s="15">
        <v>1130.2</v>
      </c>
      <c r="U75" s="15">
        <v>-17.879999999999882</v>
      </c>
      <c r="V75" s="11">
        <v>177.8</v>
      </c>
      <c r="W75" s="22">
        <v>5.1806593230798041</v>
      </c>
      <c r="X75" s="13">
        <v>0</v>
      </c>
    </row>
    <row r="76" spans="1:24" x14ac:dyDescent="0.25">
      <c r="A76" s="2">
        <v>37330</v>
      </c>
      <c r="B76" s="7">
        <v>2002</v>
      </c>
      <c r="C76" s="7">
        <v>3</v>
      </c>
      <c r="D76" s="5">
        <v>124.9</v>
      </c>
      <c r="E76" s="5">
        <v>124.9</v>
      </c>
      <c r="F76" s="5">
        <v>4.8275134171315317</v>
      </c>
      <c r="G76" s="5">
        <v>111.4</v>
      </c>
      <c r="H76" s="5">
        <v>13.5</v>
      </c>
      <c r="I76" s="5">
        <v>4.7131273274931837</v>
      </c>
      <c r="J76" s="5">
        <v>0.11438608963834795</v>
      </c>
      <c r="K76" s="5">
        <v>6.3034877785925758E-3</v>
      </c>
      <c r="L76">
        <v>24.53</v>
      </c>
      <c r="M76">
        <v>3.1998968582703982</v>
      </c>
      <c r="N76">
        <v>20.72</v>
      </c>
      <c r="O76">
        <v>1</v>
      </c>
      <c r="P76">
        <v>3.0310994173912822</v>
      </c>
      <c r="Q76">
        <v>0.16879744087911597</v>
      </c>
      <c r="R76">
        <v>4.9466068216792891E-2</v>
      </c>
      <c r="S76" s="15">
        <v>1147.3900000000001</v>
      </c>
      <c r="T76" s="15">
        <v>1106.73</v>
      </c>
      <c r="U76" s="15">
        <v>-23.470000000000027</v>
      </c>
      <c r="V76" s="11">
        <v>178.8</v>
      </c>
      <c r="W76" s="22">
        <v>5.1862678627394141</v>
      </c>
      <c r="X76" s="13">
        <v>0</v>
      </c>
    </row>
    <row r="77" spans="1:24" x14ac:dyDescent="0.25">
      <c r="A77" s="2">
        <v>37361</v>
      </c>
      <c r="B77" s="7">
        <v>2002</v>
      </c>
      <c r="C77" s="7">
        <v>4</v>
      </c>
      <c r="D77" s="5">
        <v>139.69999999999999</v>
      </c>
      <c r="E77" s="5">
        <v>139.69999999999999</v>
      </c>
      <c r="F77" s="5">
        <v>4.939497266262916</v>
      </c>
      <c r="G77" s="5">
        <v>124.9</v>
      </c>
      <c r="H77" s="5">
        <v>14.799999999999983</v>
      </c>
      <c r="I77" s="5">
        <v>4.8275134171315317</v>
      </c>
      <c r="J77" s="5">
        <v>0.11198384913138426</v>
      </c>
      <c r="K77" s="5">
        <v>0.11438608963834795</v>
      </c>
      <c r="L77">
        <v>26.18</v>
      </c>
      <c r="M77">
        <v>3.2649957604817539</v>
      </c>
      <c r="N77">
        <v>24.53</v>
      </c>
      <c r="O77">
        <v>3.8100000000000023</v>
      </c>
      <c r="P77">
        <v>3.1998968582703982</v>
      </c>
      <c r="Q77">
        <v>6.5098902211355725E-2</v>
      </c>
      <c r="R77">
        <v>0.16879744087911597</v>
      </c>
      <c r="S77" s="15">
        <v>1076.92</v>
      </c>
      <c r="T77" s="15">
        <v>1147.3900000000001</v>
      </c>
      <c r="U77" s="15">
        <v>40.660000000000082</v>
      </c>
      <c r="V77" s="11">
        <v>179.8</v>
      </c>
      <c r="W77" s="22">
        <v>5.1918451220375204</v>
      </c>
      <c r="X77" s="13">
        <v>0</v>
      </c>
    </row>
    <row r="78" spans="1:24" x14ac:dyDescent="0.25">
      <c r="A78" s="2">
        <v>37391</v>
      </c>
      <c r="B78" s="7">
        <v>2002</v>
      </c>
      <c r="C78" s="7">
        <v>5</v>
      </c>
      <c r="D78" s="5">
        <v>139.19999999999999</v>
      </c>
      <c r="E78" s="5">
        <v>139.19999999999999</v>
      </c>
      <c r="F78" s="5">
        <v>4.9359117479003194</v>
      </c>
      <c r="G78" s="5">
        <v>139.69999999999999</v>
      </c>
      <c r="H78" s="5">
        <v>-0.5</v>
      </c>
      <c r="I78" s="5">
        <v>4.939497266262916</v>
      </c>
      <c r="J78" s="5">
        <v>-3.5855183625965736E-3</v>
      </c>
      <c r="K78" s="5">
        <v>0.11198384913138426</v>
      </c>
      <c r="L78">
        <v>27.04</v>
      </c>
      <c r="M78">
        <v>3.2973172511747633</v>
      </c>
      <c r="N78">
        <v>26.18</v>
      </c>
      <c r="O78">
        <v>1.6499999999999986</v>
      </c>
      <c r="P78">
        <v>3.2649957604817539</v>
      </c>
      <c r="Q78">
        <v>3.232149069300938E-2</v>
      </c>
      <c r="R78">
        <v>6.5098902211355725E-2</v>
      </c>
      <c r="S78" s="15">
        <v>1067.1400000000001</v>
      </c>
      <c r="T78" s="15">
        <v>1076.92</v>
      </c>
      <c r="U78" s="15">
        <v>-70.470000000000027</v>
      </c>
      <c r="V78" s="11">
        <v>179.8</v>
      </c>
      <c r="W78" s="22">
        <v>5.1918451220375204</v>
      </c>
      <c r="X78" s="13">
        <v>0</v>
      </c>
    </row>
    <row r="79" spans="1:24" x14ac:dyDescent="0.25">
      <c r="A79" s="2">
        <v>37422</v>
      </c>
      <c r="B79" s="7">
        <v>2002</v>
      </c>
      <c r="C79" s="7">
        <v>6</v>
      </c>
      <c r="D79" s="5">
        <v>138.19999999999999</v>
      </c>
      <c r="E79" s="5">
        <v>138.19999999999999</v>
      </c>
      <c r="F79" s="5">
        <v>4.9287019113335697</v>
      </c>
      <c r="G79" s="5">
        <v>139.19999999999999</v>
      </c>
      <c r="H79" s="5">
        <v>-1</v>
      </c>
      <c r="I79" s="5">
        <v>4.9359117479003194</v>
      </c>
      <c r="J79" s="5">
        <v>-7.2098365667496722E-3</v>
      </c>
      <c r="K79" s="5">
        <v>-3.5855183625965736E-3</v>
      </c>
      <c r="L79">
        <v>25.52</v>
      </c>
      <c r="M79">
        <v>3.2394624584765892</v>
      </c>
      <c r="N79">
        <v>27.04</v>
      </c>
      <c r="O79">
        <v>0.85999999999999943</v>
      </c>
      <c r="P79">
        <v>3.2973172511747633</v>
      </c>
      <c r="Q79">
        <v>-5.7854792698174062E-2</v>
      </c>
      <c r="R79">
        <v>3.232149069300938E-2</v>
      </c>
      <c r="S79" s="15">
        <v>989.82</v>
      </c>
      <c r="T79" s="15">
        <v>1067.1400000000001</v>
      </c>
      <c r="U79" s="15">
        <v>-9.7799999999999727</v>
      </c>
      <c r="V79" s="11">
        <v>179.9</v>
      </c>
      <c r="W79" s="22">
        <v>5.1924011409564876</v>
      </c>
      <c r="X79" s="13">
        <v>0</v>
      </c>
    </row>
    <row r="80" spans="1:24" x14ac:dyDescent="0.25">
      <c r="A80" s="2">
        <v>37452</v>
      </c>
      <c r="B80" s="7">
        <v>2002</v>
      </c>
      <c r="C80" s="7">
        <v>7</v>
      </c>
      <c r="D80" s="5">
        <v>139.69999999999999</v>
      </c>
      <c r="E80" s="5">
        <v>139.69999999999999</v>
      </c>
      <c r="F80" s="5">
        <v>4.939497266262916</v>
      </c>
      <c r="G80" s="5">
        <v>138.19999999999999</v>
      </c>
      <c r="H80" s="5">
        <v>1.5</v>
      </c>
      <c r="I80" s="5">
        <v>4.9287019113335697</v>
      </c>
      <c r="J80" s="5">
        <v>1.0795354929346246E-2</v>
      </c>
      <c r="K80" s="5">
        <v>-7.2098365667496722E-3</v>
      </c>
      <c r="L80">
        <v>26.97</v>
      </c>
      <c r="M80">
        <v>3.2947251371516386</v>
      </c>
      <c r="N80">
        <v>25.52</v>
      </c>
      <c r="O80">
        <v>-1.5199999999999996</v>
      </c>
      <c r="P80">
        <v>3.2394624584765892</v>
      </c>
      <c r="Q80">
        <v>5.5262678675049415E-2</v>
      </c>
      <c r="R80">
        <v>-5.7854792698174062E-2</v>
      </c>
      <c r="S80" s="15">
        <v>911.62</v>
      </c>
      <c r="T80" s="15">
        <v>989.82</v>
      </c>
      <c r="U80" s="15">
        <v>-77.32000000000005</v>
      </c>
      <c r="V80" s="11">
        <v>180.1</v>
      </c>
      <c r="W80" s="22">
        <v>5.1935122521819101</v>
      </c>
      <c r="X80" s="13">
        <v>0</v>
      </c>
    </row>
    <row r="81" spans="1:24" x14ac:dyDescent="0.25">
      <c r="A81" s="2">
        <v>37483</v>
      </c>
      <c r="B81" s="7">
        <v>2002</v>
      </c>
      <c r="C81" s="7">
        <v>8</v>
      </c>
      <c r="D81" s="5">
        <v>139.6</v>
      </c>
      <c r="E81" s="5">
        <v>139.6</v>
      </c>
      <c r="F81" s="5">
        <v>4.9387811903282719</v>
      </c>
      <c r="G81" s="5">
        <v>139.69999999999999</v>
      </c>
      <c r="H81" s="5">
        <v>-9.9999999999994316E-2</v>
      </c>
      <c r="I81" s="5">
        <v>4.939497266262916</v>
      </c>
      <c r="J81" s="5">
        <v>-7.1607593464406705E-4</v>
      </c>
      <c r="K81" s="5">
        <v>1.0795354929346246E-2</v>
      </c>
      <c r="L81">
        <v>28.39</v>
      </c>
      <c r="M81">
        <v>3.3460369704848798</v>
      </c>
      <c r="N81">
        <v>26.97</v>
      </c>
      <c r="O81">
        <v>1.4499999999999993</v>
      </c>
      <c r="P81">
        <v>3.2947251371516386</v>
      </c>
      <c r="Q81">
        <v>5.1311833333241186E-2</v>
      </c>
      <c r="R81">
        <v>5.5262678675049415E-2</v>
      </c>
      <c r="S81" s="15">
        <v>916.07</v>
      </c>
      <c r="T81" s="15">
        <v>911.62</v>
      </c>
      <c r="U81" s="15">
        <v>-78.200000000000045</v>
      </c>
      <c r="V81" s="11">
        <v>180.7</v>
      </c>
      <c r="W81" s="22">
        <v>5.1968381975981828</v>
      </c>
      <c r="X81" s="13">
        <v>0</v>
      </c>
    </row>
    <row r="82" spans="1:24" x14ac:dyDescent="0.25">
      <c r="A82" s="2">
        <v>37514</v>
      </c>
      <c r="B82" s="7">
        <v>2002</v>
      </c>
      <c r="C82" s="7">
        <v>9</v>
      </c>
      <c r="D82" s="5">
        <v>140</v>
      </c>
      <c r="E82" s="5">
        <v>140</v>
      </c>
      <c r="F82" s="5">
        <v>4.9416424226093039</v>
      </c>
      <c r="G82" s="5">
        <v>139.6</v>
      </c>
      <c r="H82" s="5">
        <v>0.40000000000000568</v>
      </c>
      <c r="I82" s="5">
        <v>4.9387811903282719</v>
      </c>
      <c r="J82" s="5">
        <v>2.8612322810319668E-3</v>
      </c>
      <c r="K82" s="5">
        <v>-7.1607593464406705E-4</v>
      </c>
      <c r="L82">
        <v>29.66</v>
      </c>
      <c r="M82">
        <v>3.3897993367097858</v>
      </c>
      <c r="N82">
        <v>28.39</v>
      </c>
      <c r="O82">
        <v>1.4200000000000017</v>
      </c>
      <c r="P82">
        <v>3.3460369704848798</v>
      </c>
      <c r="Q82">
        <v>4.3762366224906035E-2</v>
      </c>
      <c r="R82">
        <v>5.1311833333241186E-2</v>
      </c>
      <c r="S82" s="15">
        <v>815.28</v>
      </c>
      <c r="T82" s="15">
        <v>916.07</v>
      </c>
      <c r="U82" s="15">
        <v>4.4500000000000455</v>
      </c>
      <c r="V82" s="11">
        <v>181</v>
      </c>
      <c r="W82" s="22">
        <v>5.1984970312658261</v>
      </c>
      <c r="X82" s="13">
        <v>0</v>
      </c>
    </row>
    <row r="83" spans="1:24" x14ac:dyDescent="0.25">
      <c r="A83" s="2">
        <v>37544</v>
      </c>
      <c r="B83" s="7">
        <v>2002</v>
      </c>
      <c r="C83" s="7">
        <v>10</v>
      </c>
      <c r="D83" s="5">
        <v>144.5</v>
      </c>
      <c r="E83" s="5">
        <v>144.5</v>
      </c>
      <c r="F83" s="5">
        <v>4.9732795075524869</v>
      </c>
      <c r="G83" s="5">
        <v>140</v>
      </c>
      <c r="H83" s="5">
        <v>4.5</v>
      </c>
      <c r="I83" s="5">
        <v>4.9416424226093039</v>
      </c>
      <c r="J83" s="5">
        <v>3.1637084943183069E-2</v>
      </c>
      <c r="K83" s="5">
        <v>2.8612322810319668E-3</v>
      </c>
      <c r="L83">
        <v>28.84</v>
      </c>
      <c r="M83">
        <v>3.3617633124167483</v>
      </c>
      <c r="N83">
        <v>29.66</v>
      </c>
      <c r="O83">
        <v>1.2699999999999996</v>
      </c>
      <c r="P83">
        <v>3.3897993367097858</v>
      </c>
      <c r="Q83">
        <v>-2.8036024293037531E-2</v>
      </c>
      <c r="R83">
        <v>4.3762366224906035E-2</v>
      </c>
      <c r="S83" s="15">
        <v>885.76</v>
      </c>
      <c r="T83" s="15">
        <v>815.28</v>
      </c>
      <c r="U83" s="15">
        <v>-100.79000000000008</v>
      </c>
      <c r="V83" s="11">
        <v>181.3</v>
      </c>
      <c r="W83" s="22">
        <v>5.2001531177608058</v>
      </c>
      <c r="X83" s="13">
        <v>0</v>
      </c>
    </row>
    <row r="84" spans="1:24" x14ac:dyDescent="0.25">
      <c r="A84" s="2">
        <v>37575</v>
      </c>
      <c r="B84" s="7">
        <v>2002</v>
      </c>
      <c r="C84" s="7">
        <v>11</v>
      </c>
      <c r="D84" s="5">
        <v>141.9</v>
      </c>
      <c r="E84" s="5">
        <v>141.9</v>
      </c>
      <c r="F84" s="5">
        <v>4.9551225841659967</v>
      </c>
      <c r="G84" s="5">
        <v>144.5</v>
      </c>
      <c r="H84" s="5">
        <v>-2.5999999999999943</v>
      </c>
      <c r="I84" s="5">
        <v>4.9732795075524869</v>
      </c>
      <c r="J84" s="5">
        <v>-1.815692338649022E-2</v>
      </c>
      <c r="K84" s="5">
        <v>3.1637084943183069E-2</v>
      </c>
      <c r="L84">
        <v>26.35</v>
      </c>
      <c r="M84">
        <v>3.2714682749873716</v>
      </c>
      <c r="N84">
        <v>28.84</v>
      </c>
      <c r="O84">
        <v>-0.82000000000000028</v>
      </c>
      <c r="P84">
        <v>3.3617633124167483</v>
      </c>
      <c r="Q84">
        <v>-9.0295037429376723E-2</v>
      </c>
      <c r="R84">
        <v>-2.8036024293037531E-2</v>
      </c>
      <c r="S84" s="15">
        <v>936.31</v>
      </c>
      <c r="T84" s="15">
        <v>885.76</v>
      </c>
      <c r="U84" s="15">
        <v>70.480000000000018</v>
      </c>
      <c r="V84" s="11">
        <v>181.3</v>
      </c>
      <c r="W84" s="22">
        <v>5.2001531177608058</v>
      </c>
      <c r="X84" s="13">
        <v>0</v>
      </c>
    </row>
    <row r="85" spans="1:24" x14ac:dyDescent="0.25">
      <c r="A85" s="2">
        <v>37605</v>
      </c>
      <c r="B85" s="7">
        <v>2002</v>
      </c>
      <c r="C85" s="7">
        <v>12</v>
      </c>
      <c r="D85" s="5">
        <v>138.6</v>
      </c>
      <c r="E85" s="5">
        <v>138.6</v>
      </c>
      <c r="F85" s="5">
        <v>4.9315920867558027</v>
      </c>
      <c r="G85" s="5">
        <v>141.9</v>
      </c>
      <c r="H85" s="5">
        <v>-3.3000000000000114</v>
      </c>
      <c r="I85" s="5">
        <v>4.9551225841659967</v>
      </c>
      <c r="J85" s="5">
        <v>-2.3530497410193973E-2</v>
      </c>
      <c r="K85" s="5">
        <v>-1.815692338649022E-2</v>
      </c>
      <c r="L85">
        <v>29.46</v>
      </c>
      <c r="M85">
        <v>3.3830334110344844</v>
      </c>
      <c r="N85">
        <v>26.35</v>
      </c>
      <c r="O85">
        <v>-2.4899999999999984</v>
      </c>
      <c r="P85">
        <v>3.2714682749873716</v>
      </c>
      <c r="Q85">
        <v>0.11156513604711282</v>
      </c>
      <c r="R85">
        <v>-9.0295037429376723E-2</v>
      </c>
      <c r="S85" s="15">
        <v>879.82</v>
      </c>
      <c r="T85" s="15">
        <v>936.31</v>
      </c>
      <c r="U85" s="15">
        <v>50.549999999999955</v>
      </c>
      <c r="V85" s="11">
        <v>180.9</v>
      </c>
      <c r="W85" s="22">
        <v>5.1979443924012498</v>
      </c>
      <c r="X85" s="13">
        <v>0</v>
      </c>
    </row>
    <row r="86" spans="1:24" x14ac:dyDescent="0.25">
      <c r="A86" s="2">
        <v>37636</v>
      </c>
      <c r="B86" s="7">
        <v>2003</v>
      </c>
      <c r="C86" s="7">
        <v>1</v>
      </c>
      <c r="D86" s="5">
        <v>145.79999999999998</v>
      </c>
      <c r="E86" s="5">
        <v>145.79999999999998</v>
      </c>
      <c r="F86" s="5">
        <v>4.9822358195745577</v>
      </c>
      <c r="G86" s="5">
        <v>138.6</v>
      </c>
      <c r="H86" s="5">
        <v>7.1999999999999886</v>
      </c>
      <c r="I86" s="5">
        <v>4.9315920867558027</v>
      </c>
      <c r="J86" s="5">
        <v>5.0643732818755005E-2</v>
      </c>
      <c r="K86" s="5">
        <v>-2.3530497410193973E-2</v>
      </c>
      <c r="L86">
        <v>32.950000000000003</v>
      </c>
      <c r="M86">
        <v>3.4949912609485163</v>
      </c>
      <c r="N86">
        <v>29.46</v>
      </c>
      <c r="O86">
        <v>3.1099999999999994</v>
      </c>
      <c r="P86">
        <v>3.3830334110344844</v>
      </c>
      <c r="Q86">
        <v>0.1119578499140319</v>
      </c>
      <c r="R86">
        <v>0.11156513604711282</v>
      </c>
      <c r="S86" s="15">
        <v>855.7</v>
      </c>
      <c r="T86" s="15">
        <v>879.82</v>
      </c>
      <c r="U86" s="15">
        <v>-56.489999999999895</v>
      </c>
      <c r="V86" s="11">
        <v>181.7</v>
      </c>
      <c r="W86" s="22">
        <v>5.2023569754021253</v>
      </c>
      <c r="X86" s="13">
        <v>0</v>
      </c>
    </row>
    <row r="87" spans="1:24" x14ac:dyDescent="0.25">
      <c r="A87" s="2">
        <v>37667</v>
      </c>
      <c r="B87" s="7">
        <v>2003</v>
      </c>
      <c r="C87" s="7">
        <v>2</v>
      </c>
      <c r="D87" s="5">
        <v>161.30000000000001</v>
      </c>
      <c r="E87" s="5">
        <v>161.30000000000001</v>
      </c>
      <c r="F87" s="5">
        <v>5.0832659851311632</v>
      </c>
      <c r="G87" s="5">
        <v>145.79999999999998</v>
      </c>
      <c r="H87" s="5">
        <v>15.500000000000028</v>
      </c>
      <c r="I87" s="5">
        <v>4.9822358195745577</v>
      </c>
      <c r="J87" s="5">
        <v>0.10103016555660549</v>
      </c>
      <c r="K87" s="5">
        <v>5.0643732818755005E-2</v>
      </c>
      <c r="L87">
        <v>35.83</v>
      </c>
      <c r="M87">
        <v>3.5787855313168624</v>
      </c>
      <c r="N87">
        <v>32.950000000000003</v>
      </c>
      <c r="O87">
        <v>3.490000000000002</v>
      </c>
      <c r="P87">
        <v>3.4949912609485163</v>
      </c>
      <c r="Q87">
        <v>8.379427036834608E-2</v>
      </c>
      <c r="R87">
        <v>0.1119578499140319</v>
      </c>
      <c r="S87" s="15">
        <v>841.15</v>
      </c>
      <c r="T87" s="15">
        <v>855.7</v>
      </c>
      <c r="U87" s="15">
        <v>-24.120000000000005</v>
      </c>
      <c r="V87" s="11">
        <v>183.1</v>
      </c>
      <c r="W87" s="22">
        <v>5.2100324516804646</v>
      </c>
      <c r="X87" s="13">
        <v>0</v>
      </c>
    </row>
    <row r="88" spans="1:24" x14ac:dyDescent="0.25">
      <c r="A88" s="2">
        <v>37695</v>
      </c>
      <c r="B88" s="7">
        <v>2003</v>
      </c>
      <c r="C88" s="7">
        <v>3</v>
      </c>
      <c r="D88" s="5">
        <v>169.3</v>
      </c>
      <c r="E88" s="5">
        <v>169.3</v>
      </c>
      <c r="F88" s="5">
        <v>5.1316722891390896</v>
      </c>
      <c r="G88" s="5">
        <v>161.30000000000001</v>
      </c>
      <c r="H88" s="5">
        <v>8</v>
      </c>
      <c r="I88" s="5">
        <v>5.0832659851311632</v>
      </c>
      <c r="J88" s="5">
        <v>4.8406304007926337E-2</v>
      </c>
      <c r="K88" s="5">
        <v>0.10103016555660549</v>
      </c>
      <c r="L88">
        <v>33.51</v>
      </c>
      <c r="M88">
        <v>3.5118439017492191</v>
      </c>
      <c r="N88">
        <v>35.83</v>
      </c>
      <c r="O88">
        <v>2.8799999999999955</v>
      </c>
      <c r="P88">
        <v>3.5787855313168624</v>
      </c>
      <c r="Q88">
        <v>-6.6941629567643268E-2</v>
      </c>
      <c r="R88">
        <v>8.379427036834608E-2</v>
      </c>
      <c r="S88" s="15">
        <v>848.18</v>
      </c>
      <c r="T88" s="15">
        <v>841.15</v>
      </c>
      <c r="U88" s="15">
        <v>-14.550000000000068</v>
      </c>
      <c r="V88" s="11">
        <v>184.2</v>
      </c>
      <c r="W88" s="22">
        <v>5.2160221238212063</v>
      </c>
      <c r="X88" s="13">
        <v>0</v>
      </c>
    </row>
    <row r="89" spans="1:24" x14ac:dyDescent="0.25">
      <c r="A89" s="2">
        <v>37726</v>
      </c>
      <c r="B89" s="7">
        <v>2003</v>
      </c>
      <c r="C89" s="7">
        <v>4</v>
      </c>
      <c r="D89" s="5">
        <v>158.9</v>
      </c>
      <c r="E89" s="5">
        <v>158.9</v>
      </c>
      <c r="F89" s="5">
        <v>5.0682750735426705</v>
      </c>
      <c r="G89" s="5">
        <v>169.3</v>
      </c>
      <c r="H89" s="5">
        <v>-10.400000000000006</v>
      </c>
      <c r="I89" s="5">
        <v>5.1316722891390896</v>
      </c>
      <c r="J89" s="5">
        <v>-6.3397215596419088E-2</v>
      </c>
      <c r="K89" s="5">
        <v>4.8406304007926337E-2</v>
      </c>
      <c r="L89">
        <v>28.17</v>
      </c>
      <c r="M89">
        <v>3.3382575818882811</v>
      </c>
      <c r="N89">
        <v>33.51</v>
      </c>
      <c r="O89">
        <v>-2.3200000000000003</v>
      </c>
      <c r="P89">
        <v>3.5118439017492191</v>
      </c>
      <c r="Q89">
        <v>-0.17358631986093798</v>
      </c>
      <c r="R89">
        <v>-6.6941629567643268E-2</v>
      </c>
      <c r="S89" s="15">
        <v>916.92</v>
      </c>
      <c r="T89" s="15">
        <v>848.18</v>
      </c>
      <c r="U89" s="15">
        <v>7.0299999999999727</v>
      </c>
      <c r="V89" s="11">
        <v>183.8</v>
      </c>
      <c r="W89" s="22">
        <v>5.2138482099215864</v>
      </c>
      <c r="X89" s="13">
        <v>0</v>
      </c>
    </row>
    <row r="90" spans="1:24" x14ac:dyDescent="0.25">
      <c r="A90" s="2">
        <v>37756</v>
      </c>
      <c r="B90" s="7">
        <v>2003</v>
      </c>
      <c r="C90" s="7">
        <v>5</v>
      </c>
      <c r="D90" s="5">
        <v>149.70000000000002</v>
      </c>
      <c r="E90" s="5">
        <v>149.70000000000002</v>
      </c>
      <c r="F90" s="5">
        <v>5.0086332914255829</v>
      </c>
      <c r="G90" s="5">
        <v>158.9</v>
      </c>
      <c r="H90" s="5">
        <v>-9.1999999999999886</v>
      </c>
      <c r="I90" s="5">
        <v>5.0682750735426705</v>
      </c>
      <c r="J90" s="5">
        <v>-5.9641782117087594E-2</v>
      </c>
      <c r="K90" s="5">
        <v>-6.3397215596419088E-2</v>
      </c>
      <c r="L90">
        <v>28.11</v>
      </c>
      <c r="M90">
        <v>3.3361253849184407</v>
      </c>
      <c r="N90">
        <v>28.17</v>
      </c>
      <c r="O90">
        <v>-5.3399999999999963</v>
      </c>
      <c r="P90">
        <v>3.3382575818882811</v>
      </c>
      <c r="Q90">
        <v>-2.1321969698404608E-3</v>
      </c>
      <c r="R90">
        <v>-0.17358631986093798</v>
      </c>
      <c r="S90" s="15">
        <v>963.59</v>
      </c>
      <c r="T90" s="15">
        <v>916.92</v>
      </c>
      <c r="U90" s="15">
        <v>68.740000000000009</v>
      </c>
      <c r="V90" s="11">
        <v>183.5</v>
      </c>
      <c r="W90" s="22">
        <v>5.2122146674946253</v>
      </c>
      <c r="X90" s="13">
        <v>0</v>
      </c>
    </row>
    <row r="91" spans="1:24" x14ac:dyDescent="0.25">
      <c r="A91" s="2">
        <v>37787</v>
      </c>
      <c r="B91" s="7">
        <v>2003</v>
      </c>
      <c r="C91" s="7">
        <v>6</v>
      </c>
      <c r="D91" s="5">
        <v>149.30000000000001</v>
      </c>
      <c r="E91" s="5">
        <v>149.30000000000001</v>
      </c>
      <c r="F91" s="5">
        <v>5.0059577045451444</v>
      </c>
      <c r="G91" s="5">
        <v>149.70000000000002</v>
      </c>
      <c r="H91" s="5">
        <v>-0.40000000000000568</v>
      </c>
      <c r="I91" s="5">
        <v>5.0086332914255829</v>
      </c>
      <c r="J91" s="5">
        <v>-2.6755868804384519E-3</v>
      </c>
      <c r="K91" s="5">
        <v>-5.9641782117087594E-2</v>
      </c>
      <c r="L91">
        <v>30.66</v>
      </c>
      <c r="M91">
        <v>3.422958873443668</v>
      </c>
      <c r="N91">
        <v>28.11</v>
      </c>
      <c r="O91">
        <v>-6.0000000000002274E-2</v>
      </c>
      <c r="P91">
        <v>3.3361253849184407</v>
      </c>
      <c r="Q91">
        <v>8.683348852522732E-2</v>
      </c>
      <c r="R91">
        <v>-2.1321969698404608E-3</v>
      </c>
      <c r="S91" s="15">
        <v>974.5</v>
      </c>
      <c r="T91" s="15">
        <v>963.59</v>
      </c>
      <c r="U91" s="15">
        <v>46.670000000000073</v>
      </c>
      <c r="V91" s="11">
        <v>183.7</v>
      </c>
      <c r="W91" s="22">
        <v>5.2133039922210802</v>
      </c>
      <c r="X91" s="13">
        <v>0</v>
      </c>
    </row>
    <row r="92" spans="1:24" x14ac:dyDescent="0.25">
      <c r="A92" s="2">
        <v>37817</v>
      </c>
      <c r="B92" s="7">
        <v>2003</v>
      </c>
      <c r="C92" s="7">
        <v>7</v>
      </c>
      <c r="D92" s="5">
        <v>151.29999999999998</v>
      </c>
      <c r="E92" s="5">
        <v>151.29999999999998</v>
      </c>
      <c r="F92" s="5">
        <v>5.0192646207943099</v>
      </c>
      <c r="G92" s="5">
        <v>149.30000000000001</v>
      </c>
      <c r="H92" s="5">
        <v>1.9999999999999716</v>
      </c>
      <c r="I92" s="5">
        <v>5.0059577045451444</v>
      </c>
      <c r="J92" s="5">
        <v>1.3306916249165468E-2</v>
      </c>
      <c r="K92" s="5">
        <v>-2.6755868804384519E-3</v>
      </c>
      <c r="L92">
        <v>30.76</v>
      </c>
      <c r="M92">
        <v>3.4262151446374434</v>
      </c>
      <c r="N92">
        <v>30.66</v>
      </c>
      <c r="O92">
        <v>2.5500000000000007</v>
      </c>
      <c r="P92">
        <v>3.422958873443668</v>
      </c>
      <c r="Q92">
        <v>3.2562711937753619E-3</v>
      </c>
      <c r="R92">
        <v>8.683348852522732E-2</v>
      </c>
      <c r="S92" s="15">
        <v>990.31</v>
      </c>
      <c r="T92" s="15">
        <v>974.5</v>
      </c>
      <c r="U92" s="15">
        <v>10.909999999999968</v>
      </c>
      <c r="V92" s="11">
        <v>183.9</v>
      </c>
      <c r="W92" s="22">
        <v>5.2143921316102757</v>
      </c>
      <c r="X92" s="13">
        <v>0</v>
      </c>
    </row>
    <row r="93" spans="1:24" x14ac:dyDescent="0.25">
      <c r="A93" s="2">
        <v>37848</v>
      </c>
      <c r="B93" s="7">
        <v>2003</v>
      </c>
      <c r="C93" s="7">
        <v>8</v>
      </c>
      <c r="D93" s="5">
        <v>162</v>
      </c>
      <c r="E93" s="5">
        <v>162</v>
      </c>
      <c r="F93" s="5">
        <v>5.0875963352323836</v>
      </c>
      <c r="G93" s="5">
        <v>151.29999999999998</v>
      </c>
      <c r="H93" s="5">
        <v>10.700000000000017</v>
      </c>
      <c r="I93" s="5">
        <v>5.0192646207943099</v>
      </c>
      <c r="J93" s="5">
        <v>6.8331714438073732E-2</v>
      </c>
      <c r="K93" s="5">
        <v>1.3306916249165468E-2</v>
      </c>
      <c r="L93">
        <v>31.57</v>
      </c>
      <c r="M93">
        <v>3.4522073025699003</v>
      </c>
      <c r="N93">
        <v>30.76</v>
      </c>
      <c r="O93">
        <v>0.10000000000000142</v>
      </c>
      <c r="P93">
        <v>3.4262151446374434</v>
      </c>
      <c r="Q93">
        <v>2.5992157932456905E-2</v>
      </c>
      <c r="R93">
        <v>3.2562711937753619E-3</v>
      </c>
      <c r="S93" s="15">
        <v>1008.01</v>
      </c>
      <c r="T93" s="15">
        <v>990.31</v>
      </c>
      <c r="U93" s="15">
        <v>15.809999999999945</v>
      </c>
      <c r="V93" s="11">
        <v>184.6</v>
      </c>
      <c r="W93" s="22">
        <v>5.2181913220687521</v>
      </c>
      <c r="X93" s="13">
        <v>0</v>
      </c>
    </row>
    <row r="94" spans="1:24" x14ac:dyDescent="0.25">
      <c r="A94" s="2">
        <v>37879</v>
      </c>
      <c r="B94" s="7">
        <v>2003</v>
      </c>
      <c r="C94" s="7">
        <v>9</v>
      </c>
      <c r="D94" s="5">
        <v>167.9</v>
      </c>
      <c r="E94" s="5">
        <v>167.9</v>
      </c>
      <c r="F94" s="5">
        <v>5.1233685640834956</v>
      </c>
      <c r="G94" s="5">
        <v>162</v>
      </c>
      <c r="H94" s="5">
        <v>5.9000000000000057</v>
      </c>
      <c r="I94" s="5">
        <v>5.0875963352323836</v>
      </c>
      <c r="J94" s="5">
        <v>3.5772228851111976E-2</v>
      </c>
      <c r="K94" s="5">
        <v>6.8331714438073732E-2</v>
      </c>
      <c r="L94">
        <v>28.31</v>
      </c>
      <c r="M94">
        <v>3.3432150991238081</v>
      </c>
      <c r="N94">
        <v>31.57</v>
      </c>
      <c r="O94">
        <v>0.80999999999999872</v>
      </c>
      <c r="P94">
        <v>3.4522073025699003</v>
      </c>
      <c r="Q94">
        <v>-0.10899220344609217</v>
      </c>
      <c r="R94">
        <v>2.5992157932456905E-2</v>
      </c>
      <c r="S94" s="15">
        <v>995.97</v>
      </c>
      <c r="T94" s="15">
        <v>1008.01</v>
      </c>
      <c r="U94" s="15">
        <v>17.700000000000045</v>
      </c>
      <c r="V94" s="11">
        <v>185.2</v>
      </c>
      <c r="W94" s="22">
        <v>5.221436322212079</v>
      </c>
      <c r="X94" s="13">
        <v>0</v>
      </c>
    </row>
    <row r="95" spans="1:24" x14ac:dyDescent="0.25">
      <c r="A95" s="2">
        <v>37909</v>
      </c>
      <c r="B95" s="7">
        <v>2003</v>
      </c>
      <c r="C95" s="7">
        <v>10</v>
      </c>
      <c r="D95" s="5">
        <v>156.4</v>
      </c>
      <c r="E95" s="5">
        <v>156.4</v>
      </c>
      <c r="F95" s="5">
        <v>5.0524168281112107</v>
      </c>
      <c r="G95" s="5">
        <v>167.9</v>
      </c>
      <c r="H95" s="5">
        <v>-11.5</v>
      </c>
      <c r="I95" s="5">
        <v>5.1233685640834956</v>
      </c>
      <c r="J95" s="5">
        <v>-7.0951735972284879E-2</v>
      </c>
      <c r="K95" s="5">
        <v>3.5772228851111976E-2</v>
      </c>
      <c r="L95">
        <v>30.34</v>
      </c>
      <c r="M95">
        <v>3.4124669739203863</v>
      </c>
      <c r="N95">
        <v>28.31</v>
      </c>
      <c r="O95">
        <v>-3.2600000000000016</v>
      </c>
      <c r="P95">
        <v>3.3432150991238081</v>
      </c>
      <c r="Q95">
        <v>6.9251874796578239E-2</v>
      </c>
      <c r="R95">
        <v>-0.10899220344609217</v>
      </c>
      <c r="S95" s="15">
        <v>1050.71</v>
      </c>
      <c r="T95" s="15">
        <v>995.97</v>
      </c>
      <c r="U95" s="15">
        <v>-12.039999999999964</v>
      </c>
      <c r="V95" s="11">
        <v>185</v>
      </c>
      <c r="W95" s="22">
        <v>5.2203558250783244</v>
      </c>
      <c r="X95" s="13">
        <v>0</v>
      </c>
    </row>
    <row r="96" spans="1:24" x14ac:dyDescent="0.25">
      <c r="A96" s="2">
        <v>37940</v>
      </c>
      <c r="B96" s="7">
        <v>2003</v>
      </c>
      <c r="C96" s="7">
        <v>11</v>
      </c>
      <c r="D96" s="5">
        <v>151.19999999999999</v>
      </c>
      <c r="E96" s="5">
        <v>151.19999999999999</v>
      </c>
      <c r="F96" s="5">
        <v>5.0186034637454329</v>
      </c>
      <c r="G96" s="5">
        <v>156.4</v>
      </c>
      <c r="H96" s="5">
        <v>-5.2000000000000171</v>
      </c>
      <c r="I96" s="5">
        <v>5.0524168281112107</v>
      </c>
      <c r="J96" s="5">
        <v>-3.3813364365777865E-2</v>
      </c>
      <c r="K96" s="5">
        <v>-7.0951735972284879E-2</v>
      </c>
      <c r="L96">
        <v>31.11</v>
      </c>
      <c r="M96">
        <v>3.4375293109095457</v>
      </c>
      <c r="N96">
        <v>30.34</v>
      </c>
      <c r="O96">
        <v>2.0300000000000011</v>
      </c>
      <c r="P96">
        <v>3.4124669739203863</v>
      </c>
      <c r="Q96">
        <v>2.5062336989159384E-2</v>
      </c>
      <c r="R96">
        <v>6.9251874796578239E-2</v>
      </c>
      <c r="S96" s="15">
        <v>1058.2</v>
      </c>
      <c r="T96" s="15">
        <v>1050.71</v>
      </c>
      <c r="U96" s="15">
        <v>54.740000000000009</v>
      </c>
      <c r="V96" s="11">
        <v>184.5</v>
      </c>
      <c r="W96" s="22">
        <v>5.2176494634805817</v>
      </c>
      <c r="X96" s="13">
        <v>0</v>
      </c>
    </row>
    <row r="97" spans="1:24" x14ac:dyDescent="0.25">
      <c r="A97" s="2">
        <v>37970</v>
      </c>
      <c r="B97" s="7">
        <v>2003</v>
      </c>
      <c r="C97" s="7">
        <v>12</v>
      </c>
      <c r="D97" s="5">
        <v>147.9</v>
      </c>
      <c r="E97" s="5">
        <v>147.9</v>
      </c>
      <c r="F97" s="5">
        <v>4.996536369716754</v>
      </c>
      <c r="G97" s="5">
        <v>151.19999999999999</v>
      </c>
      <c r="H97" s="5">
        <v>-3.2999999999999829</v>
      </c>
      <c r="I97" s="5">
        <v>5.0186034637454329</v>
      </c>
      <c r="J97" s="5">
        <v>-2.2067094028678902E-2</v>
      </c>
      <c r="K97" s="5">
        <v>-3.3813364365777865E-2</v>
      </c>
      <c r="L97">
        <v>32.130000000000003</v>
      </c>
      <c r="M97">
        <v>3.4697901731277674</v>
      </c>
      <c r="N97">
        <v>31.11</v>
      </c>
      <c r="O97">
        <v>0.76999999999999957</v>
      </c>
      <c r="P97">
        <v>3.4375293109095457</v>
      </c>
      <c r="Q97">
        <v>3.2260862218221664E-2</v>
      </c>
      <c r="R97">
        <v>2.5062336989159384E-2</v>
      </c>
      <c r="S97" s="15">
        <v>1111.92</v>
      </c>
      <c r="T97" s="15">
        <v>1058.2</v>
      </c>
      <c r="U97" s="15">
        <v>7.4900000000000091</v>
      </c>
      <c r="V97" s="11">
        <v>184.3</v>
      </c>
      <c r="W97" s="22">
        <v>5.2165648646757781</v>
      </c>
      <c r="X97" s="13">
        <v>0</v>
      </c>
    </row>
    <row r="98" spans="1:24" x14ac:dyDescent="0.25">
      <c r="A98" s="2">
        <v>38001</v>
      </c>
      <c r="B98" s="7">
        <v>2004</v>
      </c>
      <c r="C98" s="7">
        <v>1</v>
      </c>
      <c r="D98" s="5">
        <v>157.20000000000002</v>
      </c>
      <c r="E98" s="5">
        <v>157.20000000000002</v>
      </c>
      <c r="F98" s="5">
        <v>5.0575188799951061</v>
      </c>
      <c r="G98" s="5">
        <v>147.9</v>
      </c>
      <c r="H98" s="5">
        <v>9.3000000000000114</v>
      </c>
      <c r="I98" s="5">
        <v>4.996536369716754</v>
      </c>
      <c r="J98" s="5">
        <v>6.0982510278352109E-2</v>
      </c>
      <c r="K98" s="5">
        <v>-2.2067094028678902E-2</v>
      </c>
      <c r="L98">
        <v>34.31</v>
      </c>
      <c r="M98">
        <v>3.5354368568703585</v>
      </c>
      <c r="N98">
        <v>32.130000000000003</v>
      </c>
      <c r="O98">
        <v>1.0200000000000031</v>
      </c>
      <c r="P98">
        <v>3.4697901731277674</v>
      </c>
      <c r="Q98">
        <v>6.5646683742591083E-2</v>
      </c>
      <c r="R98">
        <v>3.2260862218221664E-2</v>
      </c>
      <c r="S98" s="15">
        <v>1131.1300000000001</v>
      </c>
      <c r="T98" s="15">
        <v>1111.92</v>
      </c>
      <c r="U98" s="15">
        <v>53.720000000000027</v>
      </c>
      <c r="V98" s="11">
        <v>185.2</v>
      </c>
      <c r="W98" s="22">
        <v>5.221436322212079</v>
      </c>
      <c r="X98" s="13">
        <v>0</v>
      </c>
    </row>
    <row r="99" spans="1:24" x14ac:dyDescent="0.25">
      <c r="A99" s="2">
        <v>38032</v>
      </c>
      <c r="B99" s="7">
        <v>2004</v>
      </c>
      <c r="C99" s="7">
        <v>2</v>
      </c>
      <c r="D99" s="5">
        <v>164.79999999999998</v>
      </c>
      <c r="E99" s="5">
        <v>164.79999999999998</v>
      </c>
      <c r="F99" s="5">
        <v>5.1047326174753715</v>
      </c>
      <c r="G99" s="5">
        <v>157.20000000000002</v>
      </c>
      <c r="H99" s="5">
        <v>7.5999999999999659</v>
      </c>
      <c r="I99" s="5">
        <v>5.0575188799951061</v>
      </c>
      <c r="J99" s="5">
        <v>4.7213737480265472E-2</v>
      </c>
      <c r="K99" s="5">
        <v>6.0982510278352109E-2</v>
      </c>
      <c r="L99">
        <v>34.69</v>
      </c>
      <c r="M99">
        <v>3.5464514609816584</v>
      </c>
      <c r="N99">
        <v>34.31</v>
      </c>
      <c r="O99">
        <v>2.1799999999999997</v>
      </c>
      <c r="P99">
        <v>3.5354368568703585</v>
      </c>
      <c r="Q99">
        <v>1.1014604111299953E-2</v>
      </c>
      <c r="R99">
        <v>6.5646683742591083E-2</v>
      </c>
      <c r="S99" s="15">
        <v>1144.94</v>
      </c>
      <c r="T99" s="15">
        <v>1131.1300000000001</v>
      </c>
      <c r="U99" s="15">
        <v>19.210000000000036</v>
      </c>
      <c r="V99" s="11">
        <v>186.2</v>
      </c>
      <c r="W99" s="22">
        <v>5.2268213648429667</v>
      </c>
      <c r="X99" s="13">
        <v>0</v>
      </c>
    </row>
    <row r="100" spans="1:24" x14ac:dyDescent="0.25">
      <c r="A100" s="2">
        <v>38061</v>
      </c>
      <c r="B100" s="7">
        <v>2004</v>
      </c>
      <c r="C100" s="7">
        <v>3</v>
      </c>
      <c r="D100" s="5">
        <v>173.6</v>
      </c>
      <c r="E100" s="5">
        <v>173.6</v>
      </c>
      <c r="F100" s="5">
        <v>5.15675380222625</v>
      </c>
      <c r="G100" s="5">
        <v>164.79999999999998</v>
      </c>
      <c r="H100" s="5">
        <v>8.8000000000000114</v>
      </c>
      <c r="I100" s="5">
        <v>5.1047326174753715</v>
      </c>
      <c r="J100" s="5">
        <v>5.2021184750878469E-2</v>
      </c>
      <c r="K100" s="5">
        <v>4.7213737480265472E-2</v>
      </c>
      <c r="L100">
        <v>36.74</v>
      </c>
      <c r="M100">
        <v>3.6038660797869797</v>
      </c>
      <c r="N100">
        <v>34.69</v>
      </c>
      <c r="O100">
        <v>0.37999999999999545</v>
      </c>
      <c r="P100">
        <v>3.5464514609816584</v>
      </c>
      <c r="Q100">
        <v>5.7414618805321282E-2</v>
      </c>
      <c r="R100">
        <v>1.1014604111299953E-2</v>
      </c>
      <c r="S100" s="15">
        <v>1126.21</v>
      </c>
      <c r="T100" s="15">
        <v>1144.94</v>
      </c>
      <c r="U100" s="15">
        <v>13.809999999999945</v>
      </c>
      <c r="V100" s="11">
        <v>187.4</v>
      </c>
      <c r="W100" s="22">
        <v>5.2332453698043215</v>
      </c>
      <c r="X100" s="13">
        <v>0</v>
      </c>
    </row>
    <row r="101" spans="1:24" x14ac:dyDescent="0.25">
      <c r="A101" s="2">
        <v>38092</v>
      </c>
      <c r="B101" s="7">
        <v>2004</v>
      </c>
      <c r="C101" s="7">
        <v>4</v>
      </c>
      <c r="D101" s="5">
        <v>179.8</v>
      </c>
      <c r="E101" s="5">
        <v>179.8</v>
      </c>
      <c r="F101" s="5">
        <v>5.1918451220375204</v>
      </c>
      <c r="G101" s="5">
        <v>173.6</v>
      </c>
      <c r="H101" s="5">
        <v>6.2000000000000171</v>
      </c>
      <c r="I101" s="5">
        <v>5.15675380222625</v>
      </c>
      <c r="J101" s="5">
        <v>3.5091319811270338E-2</v>
      </c>
      <c r="K101" s="5">
        <v>5.2021184750878469E-2</v>
      </c>
      <c r="L101">
        <v>36.75</v>
      </c>
      <c r="M101">
        <v>3.6041382256588457</v>
      </c>
      <c r="N101">
        <v>36.74</v>
      </c>
      <c r="O101">
        <v>2.0500000000000043</v>
      </c>
      <c r="P101">
        <v>3.6038660797869797</v>
      </c>
      <c r="Q101">
        <v>2.7214587186596972E-4</v>
      </c>
      <c r="R101">
        <v>5.7414618805321282E-2</v>
      </c>
      <c r="S101" s="15">
        <v>1107.3</v>
      </c>
      <c r="T101" s="15">
        <v>1126.21</v>
      </c>
      <c r="U101" s="15">
        <v>-18.730000000000018</v>
      </c>
      <c r="V101" s="11">
        <v>188</v>
      </c>
      <c r="W101" s="22">
        <v>5.2364419628299492</v>
      </c>
      <c r="X101" s="13">
        <v>0</v>
      </c>
    </row>
    <row r="102" spans="1:24" x14ac:dyDescent="0.25">
      <c r="A102" s="2">
        <v>38122</v>
      </c>
      <c r="B102" s="7">
        <v>2004</v>
      </c>
      <c r="C102" s="7">
        <v>5</v>
      </c>
      <c r="D102" s="5">
        <v>198.3</v>
      </c>
      <c r="E102" s="5">
        <v>198.3</v>
      </c>
      <c r="F102" s="5">
        <v>5.28978103552575</v>
      </c>
      <c r="G102" s="5">
        <v>179.8</v>
      </c>
      <c r="H102" s="5">
        <v>18.5</v>
      </c>
      <c r="I102" s="5">
        <v>5.1918451220375204</v>
      </c>
      <c r="J102" s="5">
        <v>9.7935913488229609E-2</v>
      </c>
      <c r="K102" s="5">
        <v>3.5091319811270338E-2</v>
      </c>
      <c r="L102">
        <v>40.28</v>
      </c>
      <c r="M102">
        <v>3.6958550678503617</v>
      </c>
      <c r="N102">
        <v>36.75</v>
      </c>
      <c r="O102">
        <v>9.9999999999980105E-3</v>
      </c>
      <c r="P102">
        <v>3.6041382256588457</v>
      </c>
      <c r="Q102">
        <v>9.171684219151599E-2</v>
      </c>
      <c r="R102">
        <v>2.7214587186596972E-4</v>
      </c>
      <c r="S102" s="15">
        <v>1120.68</v>
      </c>
      <c r="T102" s="15">
        <v>1107.3</v>
      </c>
      <c r="U102" s="15">
        <v>-18.910000000000082</v>
      </c>
      <c r="V102" s="11">
        <v>189.1</v>
      </c>
      <c r="W102" s="22">
        <v>5.2422759756644117</v>
      </c>
      <c r="X102" s="13">
        <v>0</v>
      </c>
    </row>
    <row r="103" spans="1:24" x14ac:dyDescent="0.25">
      <c r="A103" s="2">
        <v>38153</v>
      </c>
      <c r="B103" s="7">
        <v>2004</v>
      </c>
      <c r="C103" s="7">
        <v>6</v>
      </c>
      <c r="D103" s="5">
        <v>196.9</v>
      </c>
      <c r="E103" s="5">
        <v>196.9</v>
      </c>
      <c r="F103" s="5">
        <v>5.2826959856450797</v>
      </c>
      <c r="G103" s="5">
        <v>198.3</v>
      </c>
      <c r="H103" s="5">
        <v>-1.4000000000000057</v>
      </c>
      <c r="I103" s="5">
        <v>5.28978103552575</v>
      </c>
      <c r="J103" s="5">
        <v>-7.0850498806702689E-3</v>
      </c>
      <c r="K103" s="5">
        <v>9.7935913488229609E-2</v>
      </c>
      <c r="L103">
        <v>38.03</v>
      </c>
      <c r="M103">
        <v>3.6383753219401682</v>
      </c>
      <c r="N103">
        <v>40.28</v>
      </c>
      <c r="O103">
        <v>3.5300000000000011</v>
      </c>
      <c r="P103">
        <v>3.6958550678503617</v>
      </c>
      <c r="Q103">
        <v>-5.7479745910193447E-2</v>
      </c>
      <c r="R103">
        <v>9.171684219151599E-2</v>
      </c>
      <c r="S103" s="15">
        <v>1140.8399999999999</v>
      </c>
      <c r="T103" s="15">
        <v>1120.68</v>
      </c>
      <c r="U103" s="15">
        <v>13.380000000000109</v>
      </c>
      <c r="V103" s="11">
        <v>189.7</v>
      </c>
      <c r="W103" s="22">
        <v>5.2454438769409686</v>
      </c>
      <c r="X103" s="13">
        <v>0</v>
      </c>
    </row>
    <row r="104" spans="1:24" x14ac:dyDescent="0.25">
      <c r="A104" s="2">
        <v>38183</v>
      </c>
      <c r="B104" s="7">
        <v>2004</v>
      </c>
      <c r="C104" s="7">
        <v>7</v>
      </c>
      <c r="D104" s="5">
        <v>191.1</v>
      </c>
      <c r="E104" s="5">
        <v>191.1</v>
      </c>
      <c r="F104" s="5">
        <v>5.2527968512462273</v>
      </c>
      <c r="G104" s="5">
        <v>196.9</v>
      </c>
      <c r="H104" s="5">
        <v>-5.8000000000000114</v>
      </c>
      <c r="I104" s="5">
        <v>5.2826959856450797</v>
      </c>
      <c r="J104" s="5">
        <v>-2.9899134398852389E-2</v>
      </c>
      <c r="K104" s="5">
        <v>-7.0850498806702689E-3</v>
      </c>
      <c r="L104">
        <v>40.78</v>
      </c>
      <c r="M104">
        <v>3.7081917651463092</v>
      </c>
      <c r="N104">
        <v>38.03</v>
      </c>
      <c r="O104">
        <v>-2.25</v>
      </c>
      <c r="P104">
        <v>3.6383753219401682</v>
      </c>
      <c r="Q104">
        <v>6.9816443206140999E-2</v>
      </c>
      <c r="R104">
        <v>-5.7479745910193447E-2</v>
      </c>
      <c r="S104" s="15">
        <v>1101.72</v>
      </c>
      <c r="T104" s="15">
        <v>1140.8399999999999</v>
      </c>
      <c r="U104" s="15">
        <v>20.159999999999854</v>
      </c>
      <c r="V104" s="11">
        <v>189.4</v>
      </c>
      <c r="W104" s="22">
        <v>5.2438611807519777</v>
      </c>
      <c r="X104" s="13">
        <v>0</v>
      </c>
    </row>
    <row r="105" spans="1:24" x14ac:dyDescent="0.25">
      <c r="A105" s="2">
        <v>38214</v>
      </c>
      <c r="B105" s="7">
        <v>2004</v>
      </c>
      <c r="C105" s="7">
        <v>8</v>
      </c>
      <c r="D105" s="5">
        <v>187.79999999999998</v>
      </c>
      <c r="E105" s="5">
        <v>187.79999999999998</v>
      </c>
      <c r="F105" s="5">
        <v>5.2353775667741624</v>
      </c>
      <c r="G105" s="5">
        <v>191.1</v>
      </c>
      <c r="H105" s="5">
        <v>-3.3000000000000114</v>
      </c>
      <c r="I105" s="5">
        <v>5.2527968512462273</v>
      </c>
      <c r="J105" s="5">
        <v>-1.7419284472064867E-2</v>
      </c>
      <c r="K105" s="5">
        <v>-2.9899134398852389E-2</v>
      </c>
      <c r="L105">
        <v>44.9</v>
      </c>
      <c r="M105">
        <v>3.8044377947482086</v>
      </c>
      <c r="N105">
        <v>40.78</v>
      </c>
      <c r="O105">
        <v>2.75</v>
      </c>
      <c r="P105">
        <v>3.7081917651463092</v>
      </c>
      <c r="Q105">
        <v>9.624602960189943E-2</v>
      </c>
      <c r="R105">
        <v>6.9816443206140999E-2</v>
      </c>
      <c r="S105" s="15">
        <v>1104.24</v>
      </c>
      <c r="T105" s="15">
        <v>1101.72</v>
      </c>
      <c r="U105" s="15">
        <v>-39.119999999999891</v>
      </c>
      <c r="V105" s="11">
        <v>189.5</v>
      </c>
      <c r="W105" s="22">
        <v>5.2443890245224809</v>
      </c>
      <c r="X105" s="13">
        <v>0</v>
      </c>
    </row>
    <row r="106" spans="1:24" x14ac:dyDescent="0.25">
      <c r="A106" s="2">
        <v>38245</v>
      </c>
      <c r="B106" s="7">
        <v>2004</v>
      </c>
      <c r="C106" s="7">
        <v>9</v>
      </c>
      <c r="D106" s="5">
        <v>187</v>
      </c>
      <c r="E106" s="5">
        <v>187</v>
      </c>
      <c r="F106" s="5">
        <v>5.2311086168545868</v>
      </c>
      <c r="G106" s="5">
        <v>187.79999999999998</v>
      </c>
      <c r="H106" s="5">
        <v>-0.79999999999998295</v>
      </c>
      <c r="I106" s="5">
        <v>5.2353775667741624</v>
      </c>
      <c r="J106" s="5">
        <v>-4.2689499195756042E-3</v>
      </c>
      <c r="K106" s="5">
        <v>-1.7419284472064867E-2</v>
      </c>
      <c r="L106">
        <v>45.94</v>
      </c>
      <c r="M106">
        <v>3.8273361972609523</v>
      </c>
      <c r="N106">
        <v>44.9</v>
      </c>
      <c r="O106">
        <v>4.1199999999999974</v>
      </c>
      <c r="P106">
        <v>3.8044377947482086</v>
      </c>
      <c r="Q106">
        <v>2.2898402512743665E-2</v>
      </c>
      <c r="R106">
        <v>9.624602960189943E-2</v>
      </c>
      <c r="S106" s="15">
        <v>1114.58</v>
      </c>
      <c r="T106" s="15">
        <v>1104.24</v>
      </c>
      <c r="U106" s="15">
        <v>2.5199999999999818</v>
      </c>
      <c r="V106" s="11">
        <v>189.9</v>
      </c>
      <c r="W106" s="22">
        <v>5.2464976178182399</v>
      </c>
      <c r="X106" s="13">
        <v>0</v>
      </c>
    </row>
    <row r="107" spans="1:24" x14ac:dyDescent="0.25">
      <c r="A107" s="2">
        <v>38275</v>
      </c>
      <c r="B107" s="7">
        <v>2004</v>
      </c>
      <c r="C107" s="7">
        <v>10</v>
      </c>
      <c r="D107" s="5">
        <v>200</v>
      </c>
      <c r="E107" s="5">
        <v>200</v>
      </c>
      <c r="F107" s="5">
        <v>5.2983173665480363</v>
      </c>
      <c r="G107" s="5">
        <v>187</v>
      </c>
      <c r="H107" s="5">
        <v>13</v>
      </c>
      <c r="I107" s="5">
        <v>5.2311086168545868</v>
      </c>
      <c r="J107" s="5">
        <v>6.7208749693449477E-2</v>
      </c>
      <c r="K107" s="5">
        <v>-4.2689499195756042E-3</v>
      </c>
      <c r="L107">
        <v>53.28</v>
      </c>
      <c r="M107">
        <v>3.9755610262321337</v>
      </c>
      <c r="N107">
        <v>45.94</v>
      </c>
      <c r="O107">
        <v>1.0399999999999991</v>
      </c>
      <c r="P107">
        <v>3.8273361972609523</v>
      </c>
      <c r="Q107">
        <v>0.14822482897118139</v>
      </c>
      <c r="R107">
        <v>2.2898402512743665E-2</v>
      </c>
      <c r="S107" s="15">
        <v>1130.2</v>
      </c>
      <c r="T107" s="15">
        <v>1114.58</v>
      </c>
      <c r="U107" s="15">
        <v>10.339999999999918</v>
      </c>
      <c r="V107" s="11">
        <v>190.9</v>
      </c>
      <c r="W107" s="22">
        <v>5.251749730731702</v>
      </c>
      <c r="X107" s="13">
        <v>0</v>
      </c>
    </row>
    <row r="108" spans="1:24" x14ac:dyDescent="0.25">
      <c r="A108" s="2">
        <v>38306</v>
      </c>
      <c r="B108" s="7">
        <v>2004</v>
      </c>
      <c r="C108" s="7">
        <v>11</v>
      </c>
      <c r="D108" s="5">
        <v>197.9</v>
      </c>
      <c r="E108" s="5">
        <v>197.9</v>
      </c>
      <c r="F108" s="5">
        <v>5.2877618526085204</v>
      </c>
      <c r="G108" s="5">
        <v>200</v>
      </c>
      <c r="H108" s="5">
        <v>-2.0999999999999943</v>
      </c>
      <c r="I108" s="5">
        <v>5.2983173665480363</v>
      </c>
      <c r="J108" s="5">
        <v>-1.0555513939515926E-2</v>
      </c>
      <c r="K108" s="5">
        <v>6.7208749693449477E-2</v>
      </c>
      <c r="L108">
        <v>48.47</v>
      </c>
      <c r="M108">
        <v>3.8809450498572846</v>
      </c>
      <c r="N108">
        <v>53.28</v>
      </c>
      <c r="O108">
        <v>7.3400000000000034</v>
      </c>
      <c r="P108">
        <v>3.9755610262321337</v>
      </c>
      <c r="Q108">
        <v>-9.4615976374849087E-2</v>
      </c>
      <c r="R108">
        <v>0.14822482897118139</v>
      </c>
      <c r="S108" s="15">
        <v>1173.78</v>
      </c>
      <c r="T108" s="15">
        <v>1130.2</v>
      </c>
      <c r="U108" s="15">
        <v>15.620000000000118</v>
      </c>
      <c r="V108" s="11">
        <v>191</v>
      </c>
      <c r="W108" s="22">
        <v>5.2522734280466299</v>
      </c>
      <c r="X108" s="13">
        <v>0</v>
      </c>
    </row>
    <row r="109" spans="1:24" x14ac:dyDescent="0.25">
      <c r="A109" s="2">
        <v>38336</v>
      </c>
      <c r="B109" s="7">
        <v>2004</v>
      </c>
      <c r="C109" s="7">
        <v>12</v>
      </c>
      <c r="D109" s="5">
        <v>184.1</v>
      </c>
      <c r="E109" s="5">
        <v>184.1</v>
      </c>
      <c r="F109" s="5">
        <v>5.2154790882390323</v>
      </c>
      <c r="G109" s="5">
        <v>197.9</v>
      </c>
      <c r="H109" s="5">
        <v>-13.800000000000011</v>
      </c>
      <c r="I109" s="5">
        <v>5.2877618526085204</v>
      </c>
      <c r="J109" s="5">
        <v>-7.2282764369488106E-2</v>
      </c>
      <c r="K109" s="5">
        <v>-1.0555513939515926E-2</v>
      </c>
      <c r="L109">
        <v>43.15</v>
      </c>
      <c r="M109">
        <v>3.7646824175294369</v>
      </c>
      <c r="N109">
        <v>48.47</v>
      </c>
      <c r="O109">
        <v>-4.8100000000000023</v>
      </c>
      <c r="P109">
        <v>3.8809450498572846</v>
      </c>
      <c r="Q109">
        <v>-0.11626263232784773</v>
      </c>
      <c r="R109">
        <v>-9.4615976374849087E-2</v>
      </c>
      <c r="S109" s="15">
        <v>1211.92</v>
      </c>
      <c r="T109" s="15">
        <v>1173.78</v>
      </c>
      <c r="U109" s="15">
        <v>43.579999999999927</v>
      </c>
      <c r="V109" s="11">
        <v>190.3</v>
      </c>
      <c r="W109" s="22">
        <v>5.2486017743021041</v>
      </c>
      <c r="X109" s="13">
        <v>0</v>
      </c>
    </row>
    <row r="110" spans="1:24" x14ac:dyDescent="0.25">
      <c r="A110" s="2">
        <v>38367</v>
      </c>
      <c r="B110" s="7">
        <v>2005</v>
      </c>
      <c r="C110" s="7">
        <v>1</v>
      </c>
      <c r="D110" s="5">
        <v>183.1</v>
      </c>
      <c r="E110" s="5">
        <v>183.1</v>
      </c>
      <c r="F110" s="5">
        <v>5.2100324516804646</v>
      </c>
      <c r="G110" s="5">
        <v>184.1</v>
      </c>
      <c r="H110" s="5">
        <v>-1</v>
      </c>
      <c r="I110" s="5">
        <v>5.2154790882390323</v>
      </c>
      <c r="J110" s="5">
        <v>-5.4466365585676968E-3</v>
      </c>
      <c r="K110" s="5">
        <v>-7.2282764369488106E-2</v>
      </c>
      <c r="L110">
        <v>46.84</v>
      </c>
      <c r="M110">
        <v>3.8467375387295166</v>
      </c>
      <c r="N110">
        <v>43.15</v>
      </c>
      <c r="O110">
        <v>-5.32</v>
      </c>
      <c r="P110">
        <v>3.7646824175294369</v>
      </c>
      <c r="Q110">
        <v>8.2055121200079739E-2</v>
      </c>
      <c r="R110">
        <v>-0.11626263232784773</v>
      </c>
      <c r="S110" s="15">
        <v>1181.27</v>
      </c>
      <c r="T110" s="15">
        <v>1211.92</v>
      </c>
      <c r="U110" s="15">
        <v>38.1400000000001</v>
      </c>
      <c r="V110" s="11">
        <v>190.7</v>
      </c>
      <c r="W110" s="22">
        <v>5.2507015126063736</v>
      </c>
      <c r="X110" s="13">
        <v>0</v>
      </c>
    </row>
    <row r="111" spans="1:24" x14ac:dyDescent="0.25">
      <c r="A111" s="2">
        <v>38398</v>
      </c>
      <c r="B111" s="7">
        <v>2005</v>
      </c>
      <c r="C111" s="7">
        <v>2</v>
      </c>
      <c r="D111" s="5">
        <v>191</v>
      </c>
      <c r="E111" s="5">
        <v>191</v>
      </c>
      <c r="F111" s="5">
        <v>5.2522734280466299</v>
      </c>
      <c r="G111" s="5">
        <v>183.1</v>
      </c>
      <c r="H111" s="5">
        <v>7.9000000000000057</v>
      </c>
      <c r="I111" s="5">
        <v>5.2100324516804646</v>
      </c>
      <c r="J111" s="5">
        <v>4.2240976366165306E-2</v>
      </c>
      <c r="K111" s="5">
        <v>-5.4466365585676968E-3</v>
      </c>
      <c r="L111">
        <v>48.15</v>
      </c>
      <c r="M111">
        <v>3.8743211382441345</v>
      </c>
      <c r="N111">
        <v>46.84</v>
      </c>
      <c r="O111">
        <v>3.6900000000000048</v>
      </c>
      <c r="P111">
        <v>3.8467375387295166</v>
      </c>
      <c r="Q111">
        <v>2.7583599514617863E-2</v>
      </c>
      <c r="R111">
        <v>8.2055121200079739E-2</v>
      </c>
      <c r="S111" s="15">
        <v>1203.5999999999999</v>
      </c>
      <c r="T111" s="15">
        <v>1181.27</v>
      </c>
      <c r="U111" s="15">
        <v>-30.650000000000091</v>
      </c>
      <c r="V111" s="11">
        <v>191.8</v>
      </c>
      <c r="W111" s="22">
        <v>5.256453162449338</v>
      </c>
      <c r="X111" s="13">
        <v>0</v>
      </c>
    </row>
    <row r="112" spans="1:24" x14ac:dyDescent="0.25">
      <c r="A112" s="2">
        <v>38426</v>
      </c>
      <c r="B112" s="7">
        <v>2005</v>
      </c>
      <c r="C112" s="7">
        <v>3</v>
      </c>
      <c r="D112" s="5">
        <v>207.9</v>
      </c>
      <c r="E112" s="5">
        <v>207.9</v>
      </c>
      <c r="F112" s="5">
        <v>5.3370571948639673</v>
      </c>
      <c r="G112" s="5">
        <v>191</v>
      </c>
      <c r="H112" s="5">
        <v>16.900000000000006</v>
      </c>
      <c r="I112" s="5">
        <v>5.2522734280466299</v>
      </c>
      <c r="J112" s="5">
        <v>8.4783766817337458E-2</v>
      </c>
      <c r="K112" s="5">
        <v>4.2240976366165306E-2</v>
      </c>
      <c r="L112">
        <v>54.19</v>
      </c>
      <c r="M112">
        <v>3.9924963895780228</v>
      </c>
      <c r="N112">
        <v>48.15</v>
      </c>
      <c r="O112">
        <v>1.3099999999999952</v>
      </c>
      <c r="P112">
        <v>3.8743211382441345</v>
      </c>
      <c r="Q112">
        <v>0.11817525133388829</v>
      </c>
      <c r="R112">
        <v>2.7583599514617863E-2</v>
      </c>
      <c r="S112" s="15">
        <v>1180.5899999999999</v>
      </c>
      <c r="T112" s="15">
        <v>1203.5999999999999</v>
      </c>
      <c r="U112" s="15">
        <v>22.329999999999927</v>
      </c>
      <c r="V112" s="11">
        <v>193.3</v>
      </c>
      <c r="W112" s="22">
        <v>5.264243386214285</v>
      </c>
      <c r="X112" s="13">
        <v>0</v>
      </c>
    </row>
    <row r="113" spans="1:24" x14ac:dyDescent="0.25">
      <c r="A113" s="2">
        <v>38457</v>
      </c>
      <c r="B113" s="7">
        <v>2005</v>
      </c>
      <c r="C113" s="7">
        <v>4</v>
      </c>
      <c r="D113" s="5">
        <v>224.29999999999998</v>
      </c>
      <c r="E113" s="5">
        <v>224.29999999999998</v>
      </c>
      <c r="F113" s="5">
        <v>5.412984441526163</v>
      </c>
      <c r="G113" s="5">
        <v>207.9</v>
      </c>
      <c r="H113" s="5">
        <v>16.399999999999977</v>
      </c>
      <c r="I113" s="5">
        <v>5.3370571948639673</v>
      </c>
      <c r="J113" s="5">
        <v>7.5927246662195635E-2</v>
      </c>
      <c r="K113" s="5">
        <v>8.4783766817337458E-2</v>
      </c>
      <c r="L113">
        <v>52.98</v>
      </c>
      <c r="M113">
        <v>3.9699144838439238</v>
      </c>
      <c r="N113">
        <v>54.19</v>
      </c>
      <c r="O113">
        <v>6.0399999999999991</v>
      </c>
      <c r="P113">
        <v>3.9924963895780228</v>
      </c>
      <c r="Q113">
        <v>-2.2581905734099017E-2</v>
      </c>
      <c r="R113">
        <v>0.11817525133388829</v>
      </c>
      <c r="S113" s="15">
        <v>1156.8499999999999</v>
      </c>
      <c r="T113" s="15">
        <v>1180.5899999999999</v>
      </c>
      <c r="U113" s="15">
        <v>-23.009999999999991</v>
      </c>
      <c r="V113" s="11">
        <v>194.6</v>
      </c>
      <c r="W113" s="22">
        <v>5.2709461697519044</v>
      </c>
      <c r="X113" s="13">
        <v>0</v>
      </c>
    </row>
    <row r="114" spans="1:24" x14ac:dyDescent="0.25">
      <c r="A114" s="2">
        <v>38487</v>
      </c>
      <c r="B114" s="7">
        <v>2005</v>
      </c>
      <c r="C114" s="7">
        <v>5</v>
      </c>
      <c r="D114" s="5">
        <v>216.1</v>
      </c>
      <c r="E114" s="5">
        <v>216.1</v>
      </c>
      <c r="F114" s="5">
        <v>5.3757412635128405</v>
      </c>
      <c r="G114" s="5">
        <v>224.29999999999998</v>
      </c>
      <c r="H114" s="5">
        <v>-8.1999999999999886</v>
      </c>
      <c r="I114" s="5">
        <v>5.412984441526163</v>
      </c>
      <c r="J114" s="5">
        <v>-3.7243178013322442E-2</v>
      </c>
      <c r="K114" s="5">
        <v>7.5927246662195635E-2</v>
      </c>
      <c r="L114">
        <v>49.83</v>
      </c>
      <c r="M114">
        <v>3.9086172122933132</v>
      </c>
      <c r="N114">
        <v>52.98</v>
      </c>
      <c r="O114">
        <v>-1.2100000000000009</v>
      </c>
      <c r="P114">
        <v>3.9699144838439238</v>
      </c>
      <c r="Q114">
        <v>-6.1297271550610599E-2</v>
      </c>
      <c r="R114">
        <v>-2.2581905734099017E-2</v>
      </c>
      <c r="S114" s="15">
        <v>1191.5</v>
      </c>
      <c r="T114" s="15">
        <v>1156.8499999999999</v>
      </c>
      <c r="U114" s="15">
        <v>-23.740000000000009</v>
      </c>
      <c r="V114" s="11">
        <v>194.4</v>
      </c>
      <c r="W114" s="22">
        <v>5.2699178920263385</v>
      </c>
      <c r="X114" s="13">
        <v>0</v>
      </c>
    </row>
    <row r="115" spans="1:24" x14ac:dyDescent="0.25">
      <c r="A115" s="2">
        <v>38518</v>
      </c>
      <c r="B115" s="7">
        <v>2005</v>
      </c>
      <c r="C115" s="7">
        <v>6</v>
      </c>
      <c r="D115" s="5">
        <v>215.60000000000002</v>
      </c>
      <c r="E115" s="5">
        <v>215.60000000000002</v>
      </c>
      <c r="F115" s="5">
        <v>5.3734248390348425</v>
      </c>
      <c r="G115" s="5">
        <v>216.1</v>
      </c>
      <c r="H115" s="5">
        <v>-0.49999999999997158</v>
      </c>
      <c r="I115" s="5">
        <v>5.3757412635128405</v>
      </c>
      <c r="J115" s="5">
        <v>-2.3164244779980692E-3</v>
      </c>
      <c r="K115" s="5">
        <v>-3.7243178013322442E-2</v>
      </c>
      <c r="L115">
        <v>56.35</v>
      </c>
      <c r="M115">
        <v>4.0315822404857853</v>
      </c>
      <c r="N115">
        <v>49.83</v>
      </c>
      <c r="O115">
        <v>-3.1499999999999986</v>
      </c>
      <c r="P115">
        <v>3.9086172122933132</v>
      </c>
      <c r="Q115">
        <v>0.12296502819247213</v>
      </c>
      <c r="R115">
        <v>-6.1297271550610599E-2</v>
      </c>
      <c r="S115" s="15">
        <v>1191.33</v>
      </c>
      <c r="T115" s="15">
        <v>1191.5</v>
      </c>
      <c r="U115" s="15">
        <v>34.650000000000091</v>
      </c>
      <c r="V115" s="11">
        <v>194.5</v>
      </c>
      <c r="W115" s="22">
        <v>5.2704321630585014</v>
      </c>
      <c r="X115" s="13">
        <v>0</v>
      </c>
    </row>
    <row r="116" spans="1:24" x14ac:dyDescent="0.25">
      <c r="A116" s="2">
        <v>38548</v>
      </c>
      <c r="B116" s="7">
        <v>2005</v>
      </c>
      <c r="C116" s="7">
        <v>7</v>
      </c>
      <c r="D116" s="5">
        <v>229</v>
      </c>
      <c r="E116" s="5">
        <v>229</v>
      </c>
      <c r="F116" s="5">
        <v>5.43372200355424</v>
      </c>
      <c r="G116" s="5">
        <v>215.60000000000002</v>
      </c>
      <c r="H116" s="5">
        <v>13.399999999999977</v>
      </c>
      <c r="I116" s="5">
        <v>5.3734248390348425</v>
      </c>
      <c r="J116" s="5">
        <v>6.0297164519397484E-2</v>
      </c>
      <c r="K116" s="5">
        <v>-2.3164244779980692E-3</v>
      </c>
      <c r="L116">
        <v>59</v>
      </c>
      <c r="M116">
        <v>4.0775374439057197</v>
      </c>
      <c r="N116">
        <v>56.35</v>
      </c>
      <c r="O116">
        <v>6.5200000000000031</v>
      </c>
      <c r="P116">
        <v>4.0315822404857853</v>
      </c>
      <c r="Q116">
        <v>4.5955203419934421E-2</v>
      </c>
      <c r="R116">
        <v>0.12296502819247213</v>
      </c>
      <c r="S116" s="15">
        <v>1234.18</v>
      </c>
      <c r="T116" s="15">
        <v>1191.33</v>
      </c>
      <c r="U116" s="15">
        <v>-0.17000000000007276</v>
      </c>
      <c r="V116" s="11">
        <v>195.4</v>
      </c>
      <c r="W116" s="22">
        <v>5.2750487396086827</v>
      </c>
      <c r="X116" s="13">
        <v>0</v>
      </c>
    </row>
    <row r="117" spans="1:24" x14ac:dyDescent="0.25">
      <c r="A117" s="2">
        <v>38579</v>
      </c>
      <c r="B117" s="7">
        <v>2005</v>
      </c>
      <c r="C117" s="7">
        <v>8</v>
      </c>
      <c r="D117" s="5">
        <v>248.60000000000002</v>
      </c>
      <c r="E117" s="5">
        <v>248.60000000000002</v>
      </c>
      <c r="F117" s="5">
        <v>5.515845179076611</v>
      </c>
      <c r="G117" s="5">
        <v>229</v>
      </c>
      <c r="H117" s="5">
        <v>19.600000000000023</v>
      </c>
      <c r="I117" s="5">
        <v>5.43372200355424</v>
      </c>
      <c r="J117" s="5">
        <v>8.2123175522371028E-2</v>
      </c>
      <c r="K117" s="5">
        <v>6.0297164519397484E-2</v>
      </c>
      <c r="L117">
        <v>64.989999999999995</v>
      </c>
      <c r="M117">
        <v>4.1742334119062576</v>
      </c>
      <c r="N117">
        <v>59</v>
      </c>
      <c r="O117">
        <v>2.6499999999999986</v>
      </c>
      <c r="P117">
        <v>4.0775374439057197</v>
      </c>
      <c r="Q117">
        <v>9.6695968000537924E-2</v>
      </c>
      <c r="R117">
        <v>4.5955203419934421E-2</v>
      </c>
      <c r="S117" s="15">
        <v>1220.33</v>
      </c>
      <c r="T117" s="15">
        <v>1234.18</v>
      </c>
      <c r="U117" s="15">
        <v>42.850000000000136</v>
      </c>
      <c r="V117" s="11">
        <v>196.4</v>
      </c>
      <c r="W117" s="22">
        <v>5.2801533959203653</v>
      </c>
      <c r="X117" s="13">
        <v>0</v>
      </c>
    </row>
    <row r="118" spans="1:24" x14ac:dyDescent="0.25">
      <c r="A118" s="2">
        <v>38610</v>
      </c>
      <c r="B118" s="7">
        <v>2005</v>
      </c>
      <c r="C118" s="7">
        <v>9</v>
      </c>
      <c r="D118" s="5">
        <v>290.3</v>
      </c>
      <c r="E118" s="5">
        <v>290.3</v>
      </c>
      <c r="F118" s="5">
        <v>5.6709148710305843</v>
      </c>
      <c r="G118" s="5">
        <v>248.60000000000002</v>
      </c>
      <c r="H118" s="5">
        <v>41.699999999999989</v>
      </c>
      <c r="I118" s="5">
        <v>5.515845179076611</v>
      </c>
      <c r="J118" s="5">
        <v>0.15506969195397335</v>
      </c>
      <c r="K118" s="5">
        <v>8.2123175522371028E-2</v>
      </c>
      <c r="L118">
        <v>65.59</v>
      </c>
      <c r="M118">
        <v>4.1834232453056446</v>
      </c>
      <c r="N118">
        <v>64.989999999999995</v>
      </c>
      <c r="O118">
        <v>5.9899999999999949</v>
      </c>
      <c r="P118">
        <v>4.1742334119062576</v>
      </c>
      <c r="Q118">
        <v>9.1898333993869485E-3</v>
      </c>
      <c r="R118">
        <v>9.6695968000537924E-2</v>
      </c>
      <c r="S118" s="15">
        <v>1228.81</v>
      </c>
      <c r="T118" s="15">
        <v>1220.33</v>
      </c>
      <c r="U118" s="15">
        <v>-13.850000000000136</v>
      </c>
      <c r="V118" s="11">
        <v>198.8</v>
      </c>
      <c r="W118" s="22">
        <v>5.2922992942224738</v>
      </c>
      <c r="X118" s="13">
        <v>0</v>
      </c>
    </row>
    <row r="119" spans="1:24" x14ac:dyDescent="0.25">
      <c r="A119" s="2">
        <v>38640</v>
      </c>
      <c r="B119" s="7">
        <v>2005</v>
      </c>
      <c r="C119" s="7">
        <v>10</v>
      </c>
      <c r="D119" s="5">
        <v>271.7</v>
      </c>
      <c r="E119" s="5">
        <v>271.7</v>
      </c>
      <c r="F119" s="5">
        <v>5.6046985164323022</v>
      </c>
      <c r="G119" s="5">
        <v>290.3</v>
      </c>
      <c r="H119" s="5">
        <v>-18.600000000000023</v>
      </c>
      <c r="I119" s="5">
        <v>5.6709148710305843</v>
      </c>
      <c r="J119" s="5">
        <v>-6.6216354598282123E-2</v>
      </c>
      <c r="K119" s="5">
        <v>0.15506969195397335</v>
      </c>
      <c r="L119">
        <v>62.26</v>
      </c>
      <c r="M119">
        <v>4.131319165013462</v>
      </c>
      <c r="N119">
        <v>65.59</v>
      </c>
      <c r="O119">
        <v>0.60000000000000853</v>
      </c>
      <c r="P119">
        <v>4.1834232453056446</v>
      </c>
      <c r="Q119">
        <v>-5.2104080292182609E-2</v>
      </c>
      <c r="R119">
        <v>9.1898333993869485E-3</v>
      </c>
      <c r="S119" s="15">
        <v>1207.01</v>
      </c>
      <c r="T119" s="15">
        <v>1228.81</v>
      </c>
      <c r="U119" s="15">
        <v>8.4800000000000182</v>
      </c>
      <c r="V119" s="11">
        <v>199.2</v>
      </c>
      <c r="W119" s="22">
        <v>5.2943093451504977</v>
      </c>
      <c r="X119" s="13">
        <v>0</v>
      </c>
    </row>
    <row r="120" spans="1:24" x14ac:dyDescent="0.25">
      <c r="A120" s="2">
        <v>38671</v>
      </c>
      <c r="B120" s="7">
        <v>2005</v>
      </c>
      <c r="C120" s="7">
        <v>11</v>
      </c>
      <c r="D120" s="5">
        <v>225.70000000000002</v>
      </c>
      <c r="E120" s="5">
        <v>225.70000000000002</v>
      </c>
      <c r="F120" s="5">
        <v>5.4192066838234902</v>
      </c>
      <c r="G120" s="5">
        <v>271.7</v>
      </c>
      <c r="H120" s="5">
        <v>-45.999999999999972</v>
      </c>
      <c r="I120" s="5">
        <v>5.6046985164323022</v>
      </c>
      <c r="J120" s="5">
        <v>-0.18549183260881197</v>
      </c>
      <c r="K120" s="5">
        <v>-6.6216354598282123E-2</v>
      </c>
      <c r="L120">
        <v>58.32</v>
      </c>
      <c r="M120">
        <v>4.0659450877004026</v>
      </c>
      <c r="N120">
        <v>62.26</v>
      </c>
      <c r="O120">
        <v>-3.3300000000000054</v>
      </c>
      <c r="P120">
        <v>4.131319165013462</v>
      </c>
      <c r="Q120">
        <v>-6.5374077313059331E-2</v>
      </c>
      <c r="R120">
        <v>-5.2104080292182609E-2</v>
      </c>
      <c r="S120" s="15">
        <v>1249.48</v>
      </c>
      <c r="T120" s="15">
        <v>1207.01</v>
      </c>
      <c r="U120" s="15">
        <v>-21.799999999999955</v>
      </c>
      <c r="V120" s="11">
        <v>197.6</v>
      </c>
      <c r="W120" s="22">
        <v>5.2862447853137677</v>
      </c>
      <c r="X120" s="13">
        <v>0</v>
      </c>
    </row>
    <row r="121" spans="1:24" x14ac:dyDescent="0.25">
      <c r="A121" s="2">
        <v>38701</v>
      </c>
      <c r="B121" s="7">
        <v>2005</v>
      </c>
      <c r="C121" s="7">
        <v>12</v>
      </c>
      <c r="D121" s="5">
        <v>218.5</v>
      </c>
      <c r="E121" s="5">
        <v>218.5</v>
      </c>
      <c r="F121" s="5">
        <v>5.3867860145356445</v>
      </c>
      <c r="G121" s="5">
        <v>225.70000000000002</v>
      </c>
      <c r="H121" s="5">
        <v>-7.2000000000000171</v>
      </c>
      <c r="I121" s="5">
        <v>5.4192066838234902</v>
      </c>
      <c r="J121" s="5">
        <v>-3.2420669287845705E-2</v>
      </c>
      <c r="K121" s="5">
        <v>-0.18549183260881197</v>
      </c>
      <c r="L121">
        <v>59.41</v>
      </c>
      <c r="M121">
        <v>4.0844625623676496</v>
      </c>
      <c r="N121">
        <v>58.32</v>
      </c>
      <c r="O121">
        <v>-3.9399999999999977</v>
      </c>
      <c r="P121">
        <v>4.0659450877004026</v>
      </c>
      <c r="Q121">
        <v>1.8517474667246958E-2</v>
      </c>
      <c r="R121">
        <v>-6.5374077313059331E-2</v>
      </c>
      <c r="S121" s="15">
        <v>1248.29</v>
      </c>
      <c r="T121" s="15">
        <v>1249.48</v>
      </c>
      <c r="U121" s="15">
        <v>42.470000000000027</v>
      </c>
      <c r="V121" s="11">
        <v>196.8</v>
      </c>
      <c r="W121" s="22">
        <v>5.2821879846181528</v>
      </c>
      <c r="X121" s="13">
        <v>0</v>
      </c>
    </row>
    <row r="122" spans="1:24" x14ac:dyDescent="0.25">
      <c r="A122" s="2">
        <v>38732</v>
      </c>
      <c r="B122" s="7">
        <v>2006</v>
      </c>
      <c r="C122" s="7">
        <v>1</v>
      </c>
      <c r="D122" s="5">
        <v>231.6</v>
      </c>
      <c r="E122" s="5">
        <v>231.6</v>
      </c>
      <c r="F122" s="5">
        <v>5.4450117456988405</v>
      </c>
      <c r="G122" s="5">
        <v>218.5</v>
      </c>
      <c r="H122" s="5">
        <v>13.099999999999994</v>
      </c>
      <c r="I122" s="5">
        <v>5.3867860145356445</v>
      </c>
      <c r="J122" s="5">
        <v>5.822573116319596E-2</v>
      </c>
      <c r="K122" s="5">
        <v>-3.2420669287845705E-2</v>
      </c>
      <c r="L122">
        <v>65.489999999999995</v>
      </c>
      <c r="M122">
        <v>4.1818974592299618</v>
      </c>
      <c r="N122">
        <v>59.41</v>
      </c>
      <c r="O122">
        <v>1.0899999999999963</v>
      </c>
      <c r="P122">
        <v>4.0844625623676496</v>
      </c>
      <c r="Q122">
        <v>9.7434896862312215E-2</v>
      </c>
      <c r="R122">
        <v>1.8517474667246958E-2</v>
      </c>
      <c r="S122" s="15">
        <v>1280.08</v>
      </c>
      <c r="T122" s="15">
        <v>1248.29</v>
      </c>
      <c r="U122" s="15">
        <v>-1.1900000000000546</v>
      </c>
      <c r="V122" s="11">
        <v>198.3</v>
      </c>
      <c r="W122" s="22">
        <v>5.28978103552575</v>
      </c>
      <c r="X122" s="13">
        <v>0</v>
      </c>
    </row>
    <row r="123" spans="1:24" x14ac:dyDescent="0.25">
      <c r="A123" s="2">
        <v>38763</v>
      </c>
      <c r="B123" s="7">
        <v>2006</v>
      </c>
      <c r="C123" s="7">
        <v>2</v>
      </c>
      <c r="D123" s="5">
        <v>227.99999999999997</v>
      </c>
      <c r="E123" s="5">
        <v>227.99999999999997</v>
      </c>
      <c r="F123" s="5">
        <v>5.4293456289544411</v>
      </c>
      <c r="G123" s="5">
        <v>231.6</v>
      </c>
      <c r="H123" s="5">
        <v>-3.6000000000000227</v>
      </c>
      <c r="I123" s="5">
        <v>5.4450117456988405</v>
      </c>
      <c r="J123" s="5">
        <v>-1.5666116744399439E-2</v>
      </c>
      <c r="K123" s="5">
        <v>5.822573116319596E-2</v>
      </c>
      <c r="L123">
        <v>61.63</v>
      </c>
      <c r="M123">
        <v>4.1211487649741514</v>
      </c>
      <c r="N123">
        <v>65.489999999999995</v>
      </c>
      <c r="O123">
        <v>6.0799999999999983</v>
      </c>
      <c r="P123">
        <v>4.1818974592299618</v>
      </c>
      <c r="Q123">
        <v>-6.074869425581042E-2</v>
      </c>
      <c r="R123">
        <v>9.7434896862312215E-2</v>
      </c>
      <c r="S123" s="15">
        <v>1280.6600000000001</v>
      </c>
      <c r="T123" s="15">
        <v>1280.08</v>
      </c>
      <c r="U123" s="15">
        <v>31.789999999999964</v>
      </c>
      <c r="V123" s="11">
        <v>198.7</v>
      </c>
      <c r="W123" s="22">
        <v>5.2917961495577712</v>
      </c>
      <c r="X123" s="13">
        <v>0</v>
      </c>
    </row>
    <row r="124" spans="1:24" x14ac:dyDescent="0.25">
      <c r="A124" s="2">
        <v>38791</v>
      </c>
      <c r="B124" s="7">
        <v>2006</v>
      </c>
      <c r="C124" s="7">
        <v>3</v>
      </c>
      <c r="D124" s="5">
        <v>242.49999999999997</v>
      </c>
      <c r="E124" s="5">
        <v>242.49999999999997</v>
      </c>
      <c r="F124" s="5">
        <v>5.4910017103775379</v>
      </c>
      <c r="G124" s="5">
        <v>227.99999999999997</v>
      </c>
      <c r="H124" s="5">
        <v>14.5</v>
      </c>
      <c r="I124" s="5">
        <v>5.4293456289544411</v>
      </c>
      <c r="J124" s="5">
        <v>6.1656081423096865E-2</v>
      </c>
      <c r="K124" s="5">
        <v>-1.5666116744399439E-2</v>
      </c>
      <c r="L124">
        <v>62.69</v>
      </c>
      <c r="M124">
        <v>4.1382019452858767</v>
      </c>
      <c r="N124">
        <v>61.63</v>
      </c>
      <c r="O124">
        <v>-3.8599999999999923</v>
      </c>
      <c r="P124">
        <v>4.1211487649741514</v>
      </c>
      <c r="Q124">
        <v>1.7053180311725313E-2</v>
      </c>
      <c r="R124">
        <v>-6.074869425581042E-2</v>
      </c>
      <c r="S124" s="15">
        <v>1302.8800000000001</v>
      </c>
      <c r="T124" s="15">
        <v>1280.6600000000001</v>
      </c>
      <c r="U124" s="15">
        <v>0.58000000000015461</v>
      </c>
      <c r="V124" s="11">
        <v>199.8</v>
      </c>
      <c r="W124" s="22">
        <v>5.2973168662144534</v>
      </c>
      <c r="X124" s="13">
        <v>0</v>
      </c>
    </row>
    <row r="125" spans="1:24" x14ac:dyDescent="0.25">
      <c r="A125" s="2">
        <v>38822</v>
      </c>
      <c r="B125" s="7">
        <v>2006</v>
      </c>
      <c r="C125" s="7">
        <v>4</v>
      </c>
      <c r="D125" s="5">
        <v>274.2</v>
      </c>
      <c r="E125" s="5">
        <v>274.2</v>
      </c>
      <c r="F125" s="5">
        <v>5.6138577671282137</v>
      </c>
      <c r="G125" s="5">
        <v>242.49999999999997</v>
      </c>
      <c r="H125" s="5">
        <v>31.700000000000017</v>
      </c>
      <c r="I125" s="5">
        <v>5.4910017103775379</v>
      </c>
      <c r="J125" s="5">
        <v>0.12285605675067579</v>
      </c>
      <c r="K125" s="5">
        <v>6.1656081423096865E-2</v>
      </c>
      <c r="L125">
        <v>69.44</v>
      </c>
      <c r="M125">
        <v>4.2404630703520949</v>
      </c>
      <c r="N125">
        <v>62.69</v>
      </c>
      <c r="O125">
        <v>1.0599999999999952</v>
      </c>
      <c r="P125">
        <v>4.1382019452858767</v>
      </c>
      <c r="Q125">
        <v>0.10226112506621821</v>
      </c>
      <c r="R125">
        <v>1.7053180311725313E-2</v>
      </c>
      <c r="S125" s="15">
        <v>1310.6099999999999</v>
      </c>
      <c r="T125" s="15">
        <v>1302.8800000000001</v>
      </c>
      <c r="U125" s="15">
        <v>22.220000000000027</v>
      </c>
      <c r="V125" s="11">
        <v>201.5</v>
      </c>
      <c r="W125" s="22">
        <v>5.3057893813867381</v>
      </c>
      <c r="X125" s="13">
        <v>0</v>
      </c>
    </row>
    <row r="126" spans="1:24" x14ac:dyDescent="0.25">
      <c r="A126" s="2">
        <v>38852</v>
      </c>
      <c r="B126" s="7">
        <v>2006</v>
      </c>
      <c r="C126" s="7">
        <v>5</v>
      </c>
      <c r="D126" s="5">
        <v>290.7</v>
      </c>
      <c r="E126" s="5">
        <v>290.7</v>
      </c>
      <c r="F126" s="5">
        <v>5.6722918075648305</v>
      </c>
      <c r="G126" s="5">
        <v>274.2</v>
      </c>
      <c r="H126" s="5">
        <v>16.5</v>
      </c>
      <c r="I126" s="5">
        <v>5.6138577671282137</v>
      </c>
      <c r="J126" s="5">
        <v>5.8434040436616819E-2</v>
      </c>
      <c r="K126" s="5">
        <v>0.12285605675067579</v>
      </c>
      <c r="L126">
        <v>70.84</v>
      </c>
      <c r="M126">
        <v>4.2604238129146328</v>
      </c>
      <c r="N126">
        <v>69.44</v>
      </c>
      <c r="O126">
        <v>6.75</v>
      </c>
      <c r="P126">
        <v>4.2404630703520949</v>
      </c>
      <c r="Q126">
        <v>1.9960742562537881E-2</v>
      </c>
      <c r="R126">
        <v>0.10226112506621821</v>
      </c>
      <c r="S126" s="15">
        <v>1270.05</v>
      </c>
      <c r="T126" s="15">
        <v>1310.6099999999999</v>
      </c>
      <c r="U126" s="15">
        <v>7.7299999999997908</v>
      </c>
      <c r="V126" s="11">
        <v>202.5</v>
      </c>
      <c r="W126" s="22">
        <v>5.3107398865465942</v>
      </c>
      <c r="X126" s="13">
        <v>0</v>
      </c>
    </row>
    <row r="127" spans="1:24" x14ac:dyDescent="0.25">
      <c r="A127" s="2">
        <v>38883</v>
      </c>
      <c r="B127" s="7">
        <v>2006</v>
      </c>
      <c r="C127" s="7">
        <v>6</v>
      </c>
      <c r="D127" s="5">
        <v>288.5</v>
      </c>
      <c r="E127" s="5">
        <v>288.5</v>
      </c>
      <c r="F127" s="5">
        <v>5.6646950859481544</v>
      </c>
      <c r="G127" s="5">
        <v>290.7</v>
      </c>
      <c r="H127" s="5">
        <v>-2.1999999999999886</v>
      </c>
      <c r="I127" s="5">
        <v>5.6722918075648305</v>
      </c>
      <c r="J127" s="5">
        <v>-7.5967216166761276E-3</v>
      </c>
      <c r="K127" s="5">
        <v>5.8434040436616819E-2</v>
      </c>
      <c r="L127">
        <v>70.95</v>
      </c>
      <c r="M127">
        <v>4.2619754036060513</v>
      </c>
      <c r="N127">
        <v>70.84</v>
      </c>
      <c r="O127">
        <v>1.4000000000000057</v>
      </c>
      <c r="P127">
        <v>4.2604238129146328</v>
      </c>
      <c r="Q127">
        <v>1.5515906914185251E-3</v>
      </c>
      <c r="R127">
        <v>1.9960742562537881E-2</v>
      </c>
      <c r="S127" s="15">
        <v>1270.06</v>
      </c>
      <c r="T127" s="15">
        <v>1270.05</v>
      </c>
      <c r="U127" s="15">
        <v>-40.559999999999945</v>
      </c>
      <c r="V127" s="11">
        <v>202.9</v>
      </c>
      <c r="W127" s="22">
        <v>5.3127132468317688</v>
      </c>
      <c r="X127" s="13">
        <v>0</v>
      </c>
    </row>
    <row r="128" spans="1:24" x14ac:dyDescent="0.25">
      <c r="A128" s="2">
        <v>38913</v>
      </c>
      <c r="B128" s="7">
        <v>2006</v>
      </c>
      <c r="C128" s="7">
        <v>7</v>
      </c>
      <c r="D128" s="5">
        <v>298.09999999999997</v>
      </c>
      <c r="E128" s="5">
        <v>298.09999999999997</v>
      </c>
      <c r="F128" s="5">
        <v>5.6974290006840258</v>
      </c>
      <c r="G128" s="5">
        <v>288.5</v>
      </c>
      <c r="H128" s="5">
        <v>9.5999999999999659</v>
      </c>
      <c r="I128" s="5">
        <v>5.6646950859481544</v>
      </c>
      <c r="J128" s="5">
        <v>3.2733914735871394E-2</v>
      </c>
      <c r="K128" s="5">
        <v>-7.5967216166761276E-3</v>
      </c>
      <c r="L128">
        <v>74.41</v>
      </c>
      <c r="M128">
        <v>4.3095903414091694</v>
      </c>
      <c r="N128">
        <v>70.95</v>
      </c>
      <c r="O128">
        <v>0.10999999999999943</v>
      </c>
      <c r="P128">
        <v>4.2619754036060513</v>
      </c>
      <c r="Q128">
        <v>4.7614937803118096E-2</v>
      </c>
      <c r="R128">
        <v>1.5515906914185251E-3</v>
      </c>
      <c r="S128" s="15">
        <v>1278.53</v>
      </c>
      <c r="T128" s="15">
        <v>1270.06</v>
      </c>
      <c r="U128" s="15">
        <v>9.9999999999909051E-3</v>
      </c>
      <c r="V128" s="11">
        <v>203.5</v>
      </c>
      <c r="W128" s="22">
        <v>5.3156660048826501</v>
      </c>
      <c r="X128" s="13">
        <v>0</v>
      </c>
    </row>
    <row r="129" spans="1:24" x14ac:dyDescent="0.25">
      <c r="A129" s="2">
        <v>38944</v>
      </c>
      <c r="B129" s="7">
        <v>2006</v>
      </c>
      <c r="C129" s="7">
        <v>8</v>
      </c>
      <c r="D129" s="5">
        <v>295.2</v>
      </c>
      <c r="E129" s="5">
        <v>295.2</v>
      </c>
      <c r="F129" s="5">
        <v>5.6876530927263174</v>
      </c>
      <c r="G129" s="5">
        <v>298.09999999999997</v>
      </c>
      <c r="H129" s="5">
        <v>-2.8999999999999773</v>
      </c>
      <c r="I129" s="5">
        <v>5.6974290006840258</v>
      </c>
      <c r="J129" s="5">
        <v>-9.7759079577084407E-3</v>
      </c>
      <c r="K129" s="5">
        <v>3.2733914735871394E-2</v>
      </c>
      <c r="L129">
        <v>73.040000000000006</v>
      </c>
      <c r="M129">
        <v>4.2910072362867133</v>
      </c>
      <c r="N129">
        <v>74.41</v>
      </c>
      <c r="O129">
        <v>3.4599999999999937</v>
      </c>
      <c r="P129">
        <v>4.3095903414091694</v>
      </c>
      <c r="Q129">
        <v>-1.8583105122456089E-2</v>
      </c>
      <c r="R129">
        <v>4.7614937803118096E-2</v>
      </c>
      <c r="S129" s="15">
        <v>1303.8</v>
      </c>
      <c r="T129" s="15">
        <v>1278.53</v>
      </c>
      <c r="U129" s="15">
        <v>8.4700000000000273</v>
      </c>
      <c r="V129" s="11">
        <v>203.9</v>
      </c>
      <c r="W129" s="22">
        <v>5.3176296775804097</v>
      </c>
      <c r="X129" s="13">
        <v>0</v>
      </c>
    </row>
    <row r="130" spans="1:24" x14ac:dyDescent="0.25">
      <c r="A130" s="2">
        <v>38975</v>
      </c>
      <c r="B130" s="7">
        <v>2006</v>
      </c>
      <c r="C130" s="7">
        <v>9</v>
      </c>
      <c r="D130" s="5">
        <v>255.50000000000003</v>
      </c>
      <c r="E130" s="5">
        <v>255.50000000000003</v>
      </c>
      <c r="F130" s="5">
        <v>5.543222409643759</v>
      </c>
      <c r="G130" s="5">
        <v>295.2</v>
      </c>
      <c r="H130" s="5">
        <v>-39.69999999999996</v>
      </c>
      <c r="I130" s="5">
        <v>5.6876530927263174</v>
      </c>
      <c r="J130" s="5">
        <v>-0.14443068308255835</v>
      </c>
      <c r="K130" s="5">
        <v>-9.7759079577084407E-3</v>
      </c>
      <c r="L130">
        <v>63.8</v>
      </c>
      <c r="M130">
        <v>4.1557531903507439</v>
      </c>
      <c r="N130">
        <v>73.040000000000006</v>
      </c>
      <c r="O130">
        <v>-1.3699999999999903</v>
      </c>
      <c r="P130">
        <v>4.2910072362867133</v>
      </c>
      <c r="Q130">
        <v>-0.13525404593596946</v>
      </c>
      <c r="R130">
        <v>-1.8583105122456089E-2</v>
      </c>
      <c r="S130" s="15">
        <v>1335.82</v>
      </c>
      <c r="T130" s="15">
        <v>1303.8</v>
      </c>
      <c r="U130" s="15">
        <v>25.269999999999982</v>
      </c>
      <c r="V130" s="11">
        <v>202.9</v>
      </c>
      <c r="W130" s="22">
        <v>5.3127132468317688</v>
      </c>
      <c r="X130" s="13">
        <v>0</v>
      </c>
    </row>
    <row r="131" spans="1:24" x14ac:dyDescent="0.25">
      <c r="A131" s="2">
        <v>39005</v>
      </c>
      <c r="B131" s="7">
        <v>2006</v>
      </c>
      <c r="C131" s="7">
        <v>10</v>
      </c>
      <c r="D131" s="5">
        <v>224.5</v>
      </c>
      <c r="E131" s="5">
        <v>224.5</v>
      </c>
      <c r="F131" s="5">
        <v>5.4138757071823091</v>
      </c>
      <c r="G131" s="5">
        <v>255.50000000000003</v>
      </c>
      <c r="H131" s="5">
        <v>-31.000000000000028</v>
      </c>
      <c r="I131" s="5">
        <v>5.543222409643759</v>
      </c>
      <c r="J131" s="5">
        <v>-0.12934670246144986</v>
      </c>
      <c r="K131" s="5">
        <v>-0.14443068308255835</v>
      </c>
      <c r="L131">
        <v>58.89</v>
      </c>
      <c r="M131">
        <v>4.0756712969564797</v>
      </c>
      <c r="N131">
        <v>63.8</v>
      </c>
      <c r="O131">
        <v>-9.2400000000000091</v>
      </c>
      <c r="P131">
        <v>4.1557531903507439</v>
      </c>
      <c r="Q131">
        <v>-8.0081893394264192E-2</v>
      </c>
      <c r="R131">
        <v>-0.13525404593596946</v>
      </c>
      <c r="S131" s="15">
        <v>1377.76</v>
      </c>
      <c r="T131" s="15">
        <v>1335.82</v>
      </c>
      <c r="U131" s="15">
        <v>32.019999999999982</v>
      </c>
      <c r="V131" s="11">
        <v>201.8</v>
      </c>
      <c r="W131" s="22">
        <v>5.3072771079195089</v>
      </c>
      <c r="X131" s="13">
        <v>0</v>
      </c>
    </row>
    <row r="132" spans="1:24" x14ac:dyDescent="0.25">
      <c r="A132" s="2">
        <v>39036</v>
      </c>
      <c r="B132" s="7">
        <v>2006</v>
      </c>
      <c r="C132" s="7">
        <v>11</v>
      </c>
      <c r="D132" s="5">
        <v>222.9</v>
      </c>
      <c r="E132" s="5">
        <v>222.9</v>
      </c>
      <c r="F132" s="5">
        <v>5.4067232403918233</v>
      </c>
      <c r="G132" s="5">
        <v>224.5</v>
      </c>
      <c r="H132" s="5">
        <v>-1.5999999999999943</v>
      </c>
      <c r="I132" s="5">
        <v>5.4138757071823091</v>
      </c>
      <c r="J132" s="5">
        <v>-7.1524667904858674E-3</v>
      </c>
      <c r="K132" s="5">
        <v>-0.12934670246144986</v>
      </c>
      <c r="L132">
        <v>59.08</v>
      </c>
      <c r="M132">
        <v>4.0788924576631791</v>
      </c>
      <c r="N132">
        <v>58.89</v>
      </c>
      <c r="O132">
        <v>-4.9099999999999966</v>
      </c>
      <c r="P132">
        <v>4.0756712969564797</v>
      </c>
      <c r="Q132">
        <v>3.2211607066994219E-3</v>
      </c>
      <c r="R132">
        <v>-8.0081893394264192E-2</v>
      </c>
      <c r="S132" s="16">
        <v>1400.63</v>
      </c>
      <c r="T132" s="15">
        <v>1377.76</v>
      </c>
      <c r="U132" s="15">
        <v>41.940000000000055</v>
      </c>
      <c r="V132" s="11">
        <v>201.5</v>
      </c>
      <c r="W132" s="22">
        <v>5.3057893813867381</v>
      </c>
      <c r="X132" s="13">
        <v>0</v>
      </c>
    </row>
    <row r="133" spans="1:24" x14ac:dyDescent="0.25">
      <c r="A133" s="2">
        <v>39066</v>
      </c>
      <c r="B133" s="7">
        <v>2006</v>
      </c>
      <c r="C133" s="7">
        <v>12</v>
      </c>
      <c r="D133" s="5">
        <v>231.3</v>
      </c>
      <c r="E133" s="5">
        <v>231.3</v>
      </c>
      <c r="F133" s="5">
        <v>5.4437155692373933</v>
      </c>
      <c r="G133" s="5">
        <v>222.9</v>
      </c>
      <c r="H133" s="5">
        <v>8.4000000000000057</v>
      </c>
      <c r="I133" s="5">
        <v>5.4067232403918233</v>
      </c>
      <c r="J133" s="5">
        <v>3.6992328845570022E-2</v>
      </c>
      <c r="K133" s="5">
        <v>-7.1524667904858674E-3</v>
      </c>
      <c r="L133">
        <v>61.96</v>
      </c>
      <c r="M133">
        <v>4.1264890155486675</v>
      </c>
      <c r="N133">
        <v>59.08</v>
      </c>
      <c r="O133">
        <v>0.18999999999999773</v>
      </c>
      <c r="P133">
        <v>4.0788924576631791</v>
      </c>
      <c r="Q133">
        <v>4.7596557885488444E-2</v>
      </c>
      <c r="R133">
        <v>3.2211607066994219E-3</v>
      </c>
      <c r="S133" s="16">
        <v>1418.3</v>
      </c>
      <c r="T133" s="15">
        <v>1400.63</v>
      </c>
      <c r="U133" s="15">
        <v>22.870000000000118</v>
      </c>
      <c r="V133" s="11">
        <v>201.8</v>
      </c>
      <c r="W133" s="22">
        <v>5.3072771079195089</v>
      </c>
      <c r="X133" s="13">
        <v>0</v>
      </c>
    </row>
    <row r="134" spans="1:24" x14ac:dyDescent="0.25">
      <c r="A134" s="2">
        <v>39097</v>
      </c>
      <c r="B134" s="7">
        <v>2007</v>
      </c>
      <c r="C134" s="7">
        <v>1</v>
      </c>
      <c r="D134" s="5">
        <v>224.00000000000003</v>
      </c>
      <c r="E134" s="5">
        <v>224.00000000000003</v>
      </c>
      <c r="F134" s="5">
        <v>5.4116460518550396</v>
      </c>
      <c r="G134" s="5">
        <v>231.3</v>
      </c>
      <c r="H134" s="5">
        <v>-7.2999999999999829</v>
      </c>
      <c r="I134" s="5">
        <v>5.4437155692373933</v>
      </c>
      <c r="J134" s="5">
        <v>-3.2069517382353752E-2</v>
      </c>
      <c r="K134" s="5">
        <v>3.6992328845570022E-2</v>
      </c>
      <c r="L134">
        <v>54.51</v>
      </c>
      <c r="M134">
        <v>3.9983841710761894</v>
      </c>
      <c r="N134">
        <v>61.96</v>
      </c>
      <c r="O134">
        <v>2.8800000000000026</v>
      </c>
      <c r="P134">
        <v>4.1264890155486675</v>
      </c>
      <c r="Q134">
        <v>-0.12810484447247816</v>
      </c>
      <c r="R134">
        <v>4.7596557885488444E-2</v>
      </c>
      <c r="S134" s="16">
        <v>1438.24</v>
      </c>
      <c r="T134" s="15">
        <v>1418.3</v>
      </c>
      <c r="U134" s="15">
        <v>17.669999999999845</v>
      </c>
      <c r="V134" s="11">
        <v>202.416</v>
      </c>
      <c r="W134" s="22">
        <v>5.310324985672314</v>
      </c>
      <c r="X134" s="13">
        <v>0</v>
      </c>
    </row>
    <row r="135" spans="1:24" x14ac:dyDescent="0.25">
      <c r="A135" s="2">
        <v>39128</v>
      </c>
      <c r="B135" s="7">
        <v>2007</v>
      </c>
      <c r="C135" s="7">
        <v>2</v>
      </c>
      <c r="D135" s="5">
        <v>227.8</v>
      </c>
      <c r="E135" s="5">
        <v>227.8</v>
      </c>
      <c r="F135" s="5">
        <v>5.4284680510130814</v>
      </c>
      <c r="G135" s="5">
        <v>224.00000000000003</v>
      </c>
      <c r="H135" s="5">
        <v>3.7999999999999829</v>
      </c>
      <c r="I135" s="5">
        <v>5.4116460518550396</v>
      </c>
      <c r="J135" s="5">
        <v>1.6821999158041834E-2</v>
      </c>
      <c r="K135" s="5">
        <v>-3.2069517382353752E-2</v>
      </c>
      <c r="L135">
        <v>59.28</v>
      </c>
      <c r="M135">
        <v>4.0822719809878318</v>
      </c>
      <c r="N135">
        <v>54.51</v>
      </c>
      <c r="O135">
        <v>-7.4500000000000028</v>
      </c>
      <c r="P135">
        <v>3.9983841710761894</v>
      </c>
      <c r="Q135">
        <v>8.3887809911642464E-2</v>
      </c>
      <c r="R135">
        <v>-0.12810484447247816</v>
      </c>
      <c r="S135" s="16">
        <v>1406.82</v>
      </c>
      <c r="T135" s="15">
        <v>1438.24</v>
      </c>
      <c r="U135" s="15">
        <v>19.940000000000055</v>
      </c>
      <c r="V135" s="11">
        <v>203.499</v>
      </c>
      <c r="W135" s="22">
        <v>5.3156610908656621</v>
      </c>
      <c r="X135" s="13">
        <v>0</v>
      </c>
    </row>
    <row r="136" spans="1:24" x14ac:dyDescent="0.25">
      <c r="A136" s="2">
        <v>39156</v>
      </c>
      <c r="B136" s="7">
        <v>2007</v>
      </c>
      <c r="C136" s="7">
        <v>3</v>
      </c>
      <c r="D136" s="5">
        <v>256.3</v>
      </c>
      <c r="E136" s="5">
        <v>256.3</v>
      </c>
      <c r="F136" s="5">
        <v>5.5463486333700258</v>
      </c>
      <c r="G136" s="5">
        <v>227.8</v>
      </c>
      <c r="H136" s="5">
        <v>28.5</v>
      </c>
      <c r="I136" s="5">
        <v>5.4284680510130814</v>
      </c>
      <c r="J136" s="5">
        <v>0.11788058235694443</v>
      </c>
      <c r="K136" s="5">
        <v>1.6821999158041834E-2</v>
      </c>
      <c r="L136">
        <v>60.44</v>
      </c>
      <c r="M136">
        <v>4.1016511374045388</v>
      </c>
      <c r="N136">
        <v>59.28</v>
      </c>
      <c r="O136">
        <v>4.7700000000000031</v>
      </c>
      <c r="P136">
        <v>4.0822719809878318</v>
      </c>
      <c r="Q136">
        <v>1.9379156416706955E-2</v>
      </c>
      <c r="R136">
        <v>8.3887809911642464E-2</v>
      </c>
      <c r="S136" s="16">
        <v>1420.86</v>
      </c>
      <c r="T136" s="15">
        <v>1406.82</v>
      </c>
      <c r="U136" s="15">
        <v>-31.420000000000073</v>
      </c>
      <c r="V136" s="11">
        <v>205.352</v>
      </c>
      <c r="W136" s="22">
        <v>5.3247255798243378</v>
      </c>
      <c r="X136" s="13">
        <v>0</v>
      </c>
    </row>
    <row r="137" spans="1:24" x14ac:dyDescent="0.25">
      <c r="A137" s="2">
        <v>39187</v>
      </c>
      <c r="B137" s="7">
        <v>2007</v>
      </c>
      <c r="C137" s="7">
        <v>4</v>
      </c>
      <c r="D137" s="5">
        <v>284.5</v>
      </c>
      <c r="E137" s="5">
        <v>284.5</v>
      </c>
      <c r="F137" s="5">
        <v>5.6507332535663855</v>
      </c>
      <c r="G137" s="5">
        <v>256.3</v>
      </c>
      <c r="H137" s="5">
        <v>28.199999999999989</v>
      </c>
      <c r="I137" s="5">
        <v>5.5463486333700258</v>
      </c>
      <c r="J137" s="5">
        <v>0.10438462019635963</v>
      </c>
      <c r="K137" s="5">
        <v>0.11788058235694443</v>
      </c>
      <c r="L137">
        <v>63.98</v>
      </c>
      <c r="M137">
        <v>4.1585705345213722</v>
      </c>
      <c r="N137">
        <v>60.44</v>
      </c>
      <c r="O137">
        <v>1.1599999999999966</v>
      </c>
      <c r="P137">
        <v>4.1016511374045388</v>
      </c>
      <c r="Q137">
        <v>5.6919397116833359E-2</v>
      </c>
      <c r="R137">
        <v>1.9379156416706955E-2</v>
      </c>
      <c r="S137" s="16">
        <v>1482.37</v>
      </c>
      <c r="T137" s="15">
        <v>1420.86</v>
      </c>
      <c r="U137" s="15">
        <v>14.039999999999964</v>
      </c>
      <c r="V137" s="11">
        <v>206.68600000000001</v>
      </c>
      <c r="W137" s="22">
        <v>5.3312007333827465</v>
      </c>
      <c r="X137" s="13">
        <v>0</v>
      </c>
    </row>
    <row r="138" spans="1:24" x14ac:dyDescent="0.25">
      <c r="A138" s="2">
        <v>39217</v>
      </c>
      <c r="B138" s="7">
        <v>2007</v>
      </c>
      <c r="C138" s="7">
        <v>5</v>
      </c>
      <c r="D138" s="5">
        <v>314.59999999999997</v>
      </c>
      <c r="E138" s="5">
        <v>314.59999999999997</v>
      </c>
      <c r="F138" s="5">
        <v>5.7513019906241771</v>
      </c>
      <c r="G138" s="5">
        <v>284.5</v>
      </c>
      <c r="H138" s="5">
        <v>30.099999999999966</v>
      </c>
      <c r="I138" s="5">
        <v>5.6507332535663855</v>
      </c>
      <c r="J138" s="5">
        <v>0.10056873705779168</v>
      </c>
      <c r="K138" s="5">
        <v>0.10438462019635963</v>
      </c>
      <c r="L138">
        <v>63.46</v>
      </c>
      <c r="M138">
        <v>4.1504097861550493</v>
      </c>
      <c r="N138">
        <v>63.98</v>
      </c>
      <c r="O138">
        <v>3.5399999999999991</v>
      </c>
      <c r="P138">
        <v>4.1585705345213722</v>
      </c>
      <c r="Q138">
        <v>-8.1607483663228564E-3</v>
      </c>
      <c r="R138">
        <v>5.6919397116833359E-2</v>
      </c>
      <c r="S138" s="16">
        <v>1530.62</v>
      </c>
      <c r="T138" s="15">
        <v>1482.37</v>
      </c>
      <c r="U138" s="15">
        <v>61.509999999999991</v>
      </c>
      <c r="V138" s="11">
        <v>207.94900000000001</v>
      </c>
      <c r="W138" s="22">
        <v>5.3372928573290777</v>
      </c>
      <c r="X138" s="13">
        <v>0</v>
      </c>
    </row>
    <row r="139" spans="1:24" x14ac:dyDescent="0.25">
      <c r="A139" s="2">
        <v>39248</v>
      </c>
      <c r="B139" s="7">
        <v>2007</v>
      </c>
      <c r="C139" s="7">
        <v>6</v>
      </c>
      <c r="D139" s="5">
        <v>305.60000000000002</v>
      </c>
      <c r="E139" s="5">
        <v>305.60000000000002</v>
      </c>
      <c r="F139" s="5">
        <v>5.7222770572923656</v>
      </c>
      <c r="G139" s="5">
        <v>314.59999999999997</v>
      </c>
      <c r="H139" s="5">
        <v>-8.9999999999999432</v>
      </c>
      <c r="I139" s="5">
        <v>5.7513019906241771</v>
      </c>
      <c r="J139" s="5">
        <v>-2.9024933331811553E-2</v>
      </c>
      <c r="K139" s="5">
        <v>0.10056873705779168</v>
      </c>
      <c r="L139">
        <v>67.489999999999995</v>
      </c>
      <c r="M139">
        <v>4.2119794387553151</v>
      </c>
      <c r="N139">
        <v>63.46</v>
      </c>
      <c r="O139">
        <v>-0.51999999999999602</v>
      </c>
      <c r="P139">
        <v>4.1504097861550493</v>
      </c>
      <c r="Q139">
        <v>6.1569652600265812E-2</v>
      </c>
      <c r="R139">
        <v>-8.1607483663228564E-3</v>
      </c>
      <c r="S139" s="16">
        <v>1503.35</v>
      </c>
      <c r="T139" s="15">
        <v>1530.62</v>
      </c>
      <c r="U139" s="15">
        <v>48.25</v>
      </c>
      <c r="V139" s="11">
        <v>208.352</v>
      </c>
      <c r="W139" s="22">
        <v>5.339228957054452</v>
      </c>
      <c r="X139" s="13">
        <v>0</v>
      </c>
    </row>
    <row r="140" spans="1:24" x14ac:dyDescent="0.25">
      <c r="A140" s="2">
        <v>39278</v>
      </c>
      <c r="B140" s="7">
        <v>2007</v>
      </c>
      <c r="C140" s="7">
        <v>7</v>
      </c>
      <c r="D140" s="5">
        <v>296.5</v>
      </c>
      <c r="E140" s="5">
        <v>296.5</v>
      </c>
      <c r="F140" s="5">
        <v>5.6920472184377804</v>
      </c>
      <c r="G140" s="5">
        <v>305.60000000000002</v>
      </c>
      <c r="H140" s="5">
        <v>-9.1000000000000227</v>
      </c>
      <c r="I140" s="5">
        <v>5.7222770572923656</v>
      </c>
      <c r="J140" s="5">
        <v>-3.0229838854585189E-2</v>
      </c>
      <c r="K140" s="5">
        <v>-2.9024933331811553E-2</v>
      </c>
      <c r="L140">
        <v>74.12</v>
      </c>
      <c r="M140">
        <v>4.3056854014171595</v>
      </c>
      <c r="N140">
        <v>67.489999999999995</v>
      </c>
      <c r="O140">
        <v>4.029999999999994</v>
      </c>
      <c r="P140">
        <v>4.2119794387553151</v>
      </c>
      <c r="Q140">
        <v>9.3705962661844389E-2</v>
      </c>
      <c r="R140">
        <v>6.1569652600265812E-2</v>
      </c>
      <c r="S140" s="16">
        <v>1455.27</v>
      </c>
      <c r="T140" s="15">
        <v>1503.35</v>
      </c>
      <c r="U140" s="15">
        <v>-27.269999999999982</v>
      </c>
      <c r="V140" s="11">
        <v>208.29900000000001</v>
      </c>
      <c r="W140" s="22">
        <v>5.3389745474872798</v>
      </c>
      <c r="X140" s="13">
        <v>0</v>
      </c>
    </row>
    <row r="141" spans="1:24" x14ac:dyDescent="0.25">
      <c r="A141" s="2">
        <v>39309</v>
      </c>
      <c r="B141" s="7">
        <v>2007</v>
      </c>
      <c r="C141" s="7">
        <v>8</v>
      </c>
      <c r="D141" s="5">
        <v>278.60000000000002</v>
      </c>
      <c r="E141" s="5">
        <v>278.60000000000002</v>
      </c>
      <c r="F141" s="5">
        <v>5.6297770613457052</v>
      </c>
      <c r="G141" s="5">
        <v>296.5</v>
      </c>
      <c r="H141" s="5">
        <v>-17.899999999999977</v>
      </c>
      <c r="I141" s="5">
        <v>5.6920472184377804</v>
      </c>
      <c r="J141" s="5">
        <v>-6.2270157092075173E-2</v>
      </c>
      <c r="K141" s="5">
        <v>-3.0229838854585189E-2</v>
      </c>
      <c r="L141">
        <v>72.36</v>
      </c>
      <c r="M141">
        <v>4.2816536605270947</v>
      </c>
      <c r="N141">
        <v>74.12</v>
      </c>
      <c r="O141">
        <v>6.6300000000000097</v>
      </c>
      <c r="P141">
        <v>4.3056854014171595</v>
      </c>
      <c r="Q141">
        <v>-2.4031740890064768E-2</v>
      </c>
      <c r="R141">
        <v>9.3705962661844389E-2</v>
      </c>
      <c r="S141" s="16">
        <v>1473.99</v>
      </c>
      <c r="T141" s="15">
        <v>1455.27</v>
      </c>
      <c r="U141" s="15">
        <v>-48.079999999999927</v>
      </c>
      <c r="V141" s="11">
        <v>207.917</v>
      </c>
      <c r="W141" s="22">
        <v>5.3371389616027463</v>
      </c>
      <c r="X141" s="13">
        <v>0</v>
      </c>
    </row>
    <row r="142" spans="1:24" x14ac:dyDescent="0.25">
      <c r="A142" s="2">
        <v>39340</v>
      </c>
      <c r="B142" s="7">
        <v>2007</v>
      </c>
      <c r="C142" s="7">
        <v>9</v>
      </c>
      <c r="D142" s="5">
        <v>280.3</v>
      </c>
      <c r="E142" s="5">
        <v>280.3</v>
      </c>
      <c r="F142" s="5">
        <v>5.6358604581707423</v>
      </c>
      <c r="G142" s="5">
        <v>278.60000000000002</v>
      </c>
      <c r="H142" s="5">
        <v>1.6999999999999886</v>
      </c>
      <c r="I142" s="5">
        <v>5.6297770613457052</v>
      </c>
      <c r="J142" s="5">
        <v>6.0833968250371129E-3</v>
      </c>
      <c r="K142" s="5">
        <v>-6.2270157092075173E-2</v>
      </c>
      <c r="L142">
        <v>79.92</v>
      </c>
      <c r="M142">
        <v>4.3810261343402983</v>
      </c>
      <c r="N142">
        <v>72.36</v>
      </c>
      <c r="O142">
        <v>-1.7600000000000051</v>
      </c>
      <c r="P142">
        <v>4.2816536605270947</v>
      </c>
      <c r="Q142">
        <v>9.9372473813203577E-2</v>
      </c>
      <c r="R142">
        <v>-2.4031740890064768E-2</v>
      </c>
      <c r="S142" s="16">
        <v>1526.75</v>
      </c>
      <c r="T142" s="15">
        <v>1473.99</v>
      </c>
      <c r="U142" s="15">
        <v>18.720000000000027</v>
      </c>
      <c r="V142" s="11">
        <v>208.49</v>
      </c>
      <c r="W142" s="22">
        <v>5.3398910784579652</v>
      </c>
      <c r="X142" s="13">
        <v>0</v>
      </c>
    </row>
    <row r="143" spans="1:24" x14ac:dyDescent="0.25">
      <c r="A143" s="2">
        <v>39370</v>
      </c>
      <c r="B143" s="7">
        <v>2007</v>
      </c>
      <c r="C143" s="7">
        <v>10</v>
      </c>
      <c r="D143" s="5">
        <v>280.3</v>
      </c>
      <c r="E143" s="5">
        <v>280.3</v>
      </c>
      <c r="F143" s="5">
        <v>5.6358604581707423</v>
      </c>
      <c r="G143" s="5">
        <v>280.3</v>
      </c>
      <c r="H143" s="5">
        <v>0</v>
      </c>
      <c r="I143" s="5">
        <v>5.6358604581707423</v>
      </c>
      <c r="J143" s="5">
        <v>0</v>
      </c>
      <c r="K143" s="5">
        <v>6.0833968250371129E-3</v>
      </c>
      <c r="L143">
        <v>85.8</v>
      </c>
      <c r="M143">
        <v>4.4520190064939165</v>
      </c>
      <c r="N143">
        <v>79.92</v>
      </c>
      <c r="O143">
        <v>7.5600000000000023</v>
      </c>
      <c r="P143">
        <v>4.3810261343402983</v>
      </c>
      <c r="Q143">
        <v>7.0992872153618158E-2</v>
      </c>
      <c r="R143">
        <v>9.9372473813203577E-2</v>
      </c>
      <c r="S143" s="16">
        <v>1549.38</v>
      </c>
      <c r="T143" s="15">
        <v>1526.75</v>
      </c>
      <c r="U143" s="15">
        <v>52.759999999999991</v>
      </c>
      <c r="V143" s="11">
        <v>208.93600000000001</v>
      </c>
      <c r="W143" s="22">
        <v>5.3420279849741696</v>
      </c>
      <c r="X143" s="13">
        <v>0</v>
      </c>
    </row>
    <row r="144" spans="1:24" x14ac:dyDescent="0.25">
      <c r="A144" s="2">
        <v>39401</v>
      </c>
      <c r="B144" s="7">
        <v>2007</v>
      </c>
      <c r="C144" s="7">
        <v>11</v>
      </c>
      <c r="D144" s="5">
        <v>308</v>
      </c>
      <c r="E144" s="5">
        <v>308</v>
      </c>
      <c r="F144" s="5">
        <v>5.730099782973574</v>
      </c>
      <c r="G144" s="5">
        <v>280.3</v>
      </c>
      <c r="H144" s="5">
        <v>27.699999999999989</v>
      </c>
      <c r="I144" s="5">
        <v>5.6358604581707423</v>
      </c>
      <c r="J144" s="5">
        <v>9.4239324802831703E-2</v>
      </c>
      <c r="K144" s="5">
        <v>0</v>
      </c>
      <c r="L144">
        <v>94.77</v>
      </c>
      <c r="M144">
        <v>4.5514529034821036</v>
      </c>
      <c r="N144">
        <v>85.8</v>
      </c>
      <c r="O144">
        <v>5.8799999999999955</v>
      </c>
      <c r="P144">
        <v>4.4520190064939165</v>
      </c>
      <c r="Q144">
        <v>9.9433896988187165E-2</v>
      </c>
      <c r="R144">
        <v>7.0992872153618158E-2</v>
      </c>
      <c r="S144" s="16">
        <v>1481.14</v>
      </c>
      <c r="T144" s="15">
        <v>1549.38</v>
      </c>
      <c r="U144" s="15">
        <v>22.630000000000109</v>
      </c>
      <c r="V144" s="11">
        <v>210.17699999999999</v>
      </c>
      <c r="W144" s="22">
        <v>5.3479500328557092</v>
      </c>
      <c r="X144" s="13">
        <v>0</v>
      </c>
    </row>
    <row r="145" spans="1:24" x14ac:dyDescent="0.25">
      <c r="A145" s="2">
        <v>39431</v>
      </c>
      <c r="B145" s="7">
        <v>2007</v>
      </c>
      <c r="C145" s="7">
        <v>12</v>
      </c>
      <c r="D145" s="5">
        <v>301.79999999999995</v>
      </c>
      <c r="E145" s="5">
        <v>301.79999999999995</v>
      </c>
      <c r="F145" s="5">
        <v>5.7097645463337487</v>
      </c>
      <c r="G145" s="5">
        <v>308</v>
      </c>
      <c r="H145" s="5">
        <v>-6.2000000000000455</v>
      </c>
      <c r="I145" s="5">
        <v>5.730099782973574</v>
      </c>
      <c r="J145" s="5">
        <v>-2.0335236639825283E-2</v>
      </c>
      <c r="K145" s="5">
        <v>9.4239324802831703E-2</v>
      </c>
      <c r="L145">
        <v>91.69</v>
      </c>
      <c r="M145">
        <v>4.518413322061809</v>
      </c>
      <c r="N145">
        <v>94.77</v>
      </c>
      <c r="O145">
        <v>8.9699999999999989</v>
      </c>
      <c r="P145">
        <v>4.5514529034821036</v>
      </c>
      <c r="Q145">
        <v>-3.3039581420294617E-2</v>
      </c>
      <c r="R145">
        <v>9.9433896988187165E-2</v>
      </c>
      <c r="S145" s="16">
        <v>1468.36</v>
      </c>
      <c r="T145" s="15">
        <v>1481.14</v>
      </c>
      <c r="U145" s="15">
        <v>-68.240000000000009</v>
      </c>
      <c r="V145" s="11">
        <v>210.036</v>
      </c>
      <c r="W145" s="22">
        <v>5.3472789445966988</v>
      </c>
      <c r="X145" s="13">
        <v>0</v>
      </c>
    </row>
    <row r="146" spans="1:24" x14ac:dyDescent="0.25">
      <c r="A146" s="2">
        <v>39462</v>
      </c>
      <c r="B146" s="7">
        <v>2008</v>
      </c>
      <c r="C146" s="7">
        <v>1</v>
      </c>
      <c r="D146" s="5">
        <v>304.3</v>
      </c>
      <c r="E146" s="5">
        <v>304.3</v>
      </c>
      <c r="F146" s="5">
        <v>5.7180140569029252</v>
      </c>
      <c r="G146" s="5">
        <v>301.79999999999995</v>
      </c>
      <c r="H146" s="5">
        <v>2.5000000000000568</v>
      </c>
      <c r="I146" s="5">
        <v>5.7097645463337487</v>
      </c>
      <c r="J146" s="5">
        <v>8.2495105691764437E-3</v>
      </c>
      <c r="K146" s="5">
        <v>-2.0335236639825283E-2</v>
      </c>
      <c r="L146">
        <v>92.97</v>
      </c>
      <c r="M146">
        <v>4.5322768604677668</v>
      </c>
      <c r="N146">
        <v>91.69</v>
      </c>
      <c r="O146">
        <v>-3.0799999999999983</v>
      </c>
      <c r="P146">
        <v>4.518413322061809</v>
      </c>
      <c r="Q146">
        <v>1.3863538405957776E-2</v>
      </c>
      <c r="R146">
        <v>-3.3039581420294617E-2</v>
      </c>
      <c r="S146" s="16">
        <v>1378.55</v>
      </c>
      <c r="T146" s="15">
        <v>1468.36</v>
      </c>
      <c r="U146" s="15">
        <v>-12.7800000000002</v>
      </c>
      <c r="V146" s="11">
        <v>211.08</v>
      </c>
      <c r="W146" s="22">
        <v>5.352237208537467</v>
      </c>
      <c r="X146" s="13">
        <v>0</v>
      </c>
    </row>
    <row r="147" spans="1:24" x14ac:dyDescent="0.25">
      <c r="A147" s="2">
        <v>39493</v>
      </c>
      <c r="B147" s="7">
        <v>2008</v>
      </c>
      <c r="C147" s="7">
        <v>2</v>
      </c>
      <c r="D147" s="5">
        <v>302.8</v>
      </c>
      <c r="E147" s="5">
        <v>302.8</v>
      </c>
      <c r="F147" s="5">
        <v>5.7130725215632934</v>
      </c>
      <c r="G147" s="5">
        <v>304.3</v>
      </c>
      <c r="H147" s="5">
        <v>-1.5</v>
      </c>
      <c r="I147" s="5">
        <v>5.7180140569029252</v>
      </c>
      <c r="J147" s="5">
        <v>-4.9415353396318196E-3</v>
      </c>
      <c r="K147" s="5">
        <v>8.2495105691764437E-3</v>
      </c>
      <c r="L147">
        <v>95.39</v>
      </c>
      <c r="M147">
        <v>4.5579737511571166</v>
      </c>
      <c r="N147">
        <v>92.97</v>
      </c>
      <c r="O147">
        <v>1.2800000000000011</v>
      </c>
      <c r="P147">
        <v>4.5322768604677668</v>
      </c>
      <c r="Q147">
        <v>2.5696890689349772E-2</v>
      </c>
      <c r="R147">
        <v>1.3863538405957776E-2</v>
      </c>
      <c r="S147" s="16">
        <v>1330.63</v>
      </c>
      <c r="T147" s="15">
        <v>1378.55</v>
      </c>
      <c r="U147" s="15">
        <v>-89.809999999999945</v>
      </c>
      <c r="V147" s="11">
        <v>211.69300000000001</v>
      </c>
      <c r="W147" s="22">
        <v>5.3551371119351874</v>
      </c>
      <c r="X147" s="13">
        <v>0</v>
      </c>
    </row>
    <row r="148" spans="1:24" x14ac:dyDescent="0.25">
      <c r="A148" s="2">
        <v>39522</v>
      </c>
      <c r="B148" s="7">
        <v>2008</v>
      </c>
      <c r="C148" s="7">
        <v>3</v>
      </c>
      <c r="D148" s="5">
        <v>324.40000000000003</v>
      </c>
      <c r="E148" s="5">
        <v>324.40000000000003</v>
      </c>
      <c r="F148" s="5">
        <v>5.781977322241258</v>
      </c>
      <c r="G148" s="5">
        <v>302.8</v>
      </c>
      <c r="H148" s="5">
        <v>21.600000000000023</v>
      </c>
      <c r="I148" s="5">
        <v>5.7130725215632934</v>
      </c>
      <c r="J148" s="5">
        <v>6.8904800677964673E-2</v>
      </c>
      <c r="K148" s="5">
        <v>-4.9415353396318196E-3</v>
      </c>
      <c r="L148">
        <v>105.45</v>
      </c>
      <c r="M148">
        <v>4.6582369069247838</v>
      </c>
      <c r="N148">
        <v>95.39</v>
      </c>
      <c r="O148">
        <v>2.4200000000000017</v>
      </c>
      <c r="P148">
        <v>4.5579737511571166</v>
      </c>
      <c r="Q148">
        <v>0.1002631557676672</v>
      </c>
      <c r="R148">
        <v>2.5696890689349772E-2</v>
      </c>
      <c r="S148" s="16">
        <v>1322.7</v>
      </c>
      <c r="T148" s="15">
        <v>1330.63</v>
      </c>
      <c r="U148" s="15">
        <v>-47.919999999999845</v>
      </c>
      <c r="V148" s="11">
        <v>213.52799999999999</v>
      </c>
      <c r="W148" s="22">
        <v>5.3637679716105762</v>
      </c>
      <c r="X148" s="13">
        <v>0</v>
      </c>
    </row>
    <row r="149" spans="1:24" x14ac:dyDescent="0.25">
      <c r="A149" s="2">
        <v>39553</v>
      </c>
      <c r="B149" s="7">
        <v>2008</v>
      </c>
      <c r="C149" s="7">
        <v>4</v>
      </c>
      <c r="D149" s="5">
        <v>345.8</v>
      </c>
      <c r="E149" s="5">
        <v>345.8</v>
      </c>
      <c r="F149" s="5">
        <v>5.8458605732491904</v>
      </c>
      <c r="G149" s="5">
        <v>324.40000000000003</v>
      </c>
      <c r="H149" s="5">
        <v>21.399999999999977</v>
      </c>
      <c r="I149" s="5">
        <v>5.781977322241258</v>
      </c>
      <c r="J149" s="5">
        <v>6.3883251007932351E-2</v>
      </c>
      <c r="K149" s="5">
        <v>6.8904800677964673E-2</v>
      </c>
      <c r="L149">
        <v>112.58</v>
      </c>
      <c r="M149">
        <v>4.7236640800358805</v>
      </c>
      <c r="N149">
        <v>105.45</v>
      </c>
      <c r="O149">
        <v>10.060000000000002</v>
      </c>
      <c r="P149">
        <v>4.6582369069247838</v>
      </c>
      <c r="Q149">
        <v>6.5427173111096693E-2</v>
      </c>
      <c r="R149">
        <v>0.1002631557676672</v>
      </c>
      <c r="S149" s="16">
        <v>1385.59</v>
      </c>
      <c r="T149" s="15">
        <v>1322.7</v>
      </c>
      <c r="U149" s="15">
        <v>-7.9300000000000637</v>
      </c>
      <c r="V149" s="11">
        <v>214.82300000000001</v>
      </c>
      <c r="W149" s="22">
        <v>5.3698144332525395</v>
      </c>
      <c r="X149" s="13">
        <v>0</v>
      </c>
    </row>
    <row r="150" spans="1:24" x14ac:dyDescent="0.25">
      <c r="A150" s="2">
        <v>39583</v>
      </c>
      <c r="B150" s="7">
        <v>2008</v>
      </c>
      <c r="C150" s="7">
        <v>5</v>
      </c>
      <c r="D150" s="5">
        <v>376.6</v>
      </c>
      <c r="E150" s="5">
        <v>376.6</v>
      </c>
      <c r="F150" s="5">
        <v>5.931183616223052</v>
      </c>
      <c r="G150" s="5">
        <v>345.8</v>
      </c>
      <c r="H150" s="5">
        <v>30.800000000000011</v>
      </c>
      <c r="I150" s="5">
        <v>5.8458605732491904</v>
      </c>
      <c r="J150" s="5">
        <v>8.5323042973861618E-2</v>
      </c>
      <c r="K150" s="5">
        <v>6.3883251007932351E-2</v>
      </c>
      <c r="L150">
        <v>125.4</v>
      </c>
      <c r="M150">
        <v>4.8315086281988204</v>
      </c>
      <c r="N150">
        <v>112.58</v>
      </c>
      <c r="O150">
        <v>7.1299999999999955</v>
      </c>
      <c r="P150">
        <v>4.7236640800358805</v>
      </c>
      <c r="Q150">
        <v>0.10784454816293998</v>
      </c>
      <c r="R150">
        <v>6.5427173111096693E-2</v>
      </c>
      <c r="S150" s="16">
        <v>1400.38</v>
      </c>
      <c r="T150" s="15">
        <v>1385.59</v>
      </c>
      <c r="U150" s="15">
        <v>62.889999999999873</v>
      </c>
      <c r="V150" s="11">
        <v>216.63200000000001</v>
      </c>
      <c r="W150" s="22">
        <v>5.3782000614202072</v>
      </c>
      <c r="X150" s="13">
        <v>0</v>
      </c>
    </row>
    <row r="151" spans="1:24" x14ac:dyDescent="0.25">
      <c r="A151" s="2">
        <v>39614</v>
      </c>
      <c r="B151" s="7">
        <v>2008</v>
      </c>
      <c r="C151" s="7">
        <v>6</v>
      </c>
      <c r="D151" s="5">
        <v>405.40000000000003</v>
      </c>
      <c r="E151" s="5">
        <v>405.40000000000003</v>
      </c>
      <c r="F151" s="5">
        <v>6.0048742340178993</v>
      </c>
      <c r="G151" s="5">
        <v>376.6</v>
      </c>
      <c r="H151" s="5">
        <v>28.800000000000011</v>
      </c>
      <c r="I151" s="5">
        <v>5.931183616223052</v>
      </c>
      <c r="J151" s="5">
        <v>7.3690617794847313E-2</v>
      </c>
      <c r="K151" s="5">
        <v>8.5323042973861618E-2</v>
      </c>
      <c r="L151">
        <v>133.88</v>
      </c>
      <c r="M151">
        <v>4.8969438763431254</v>
      </c>
      <c r="N151">
        <v>125.4</v>
      </c>
      <c r="O151">
        <v>12.820000000000007</v>
      </c>
      <c r="P151">
        <v>4.8315086281988204</v>
      </c>
      <c r="Q151">
        <v>6.5435248144305014E-2</v>
      </c>
      <c r="R151">
        <v>0.10784454816293998</v>
      </c>
      <c r="S151" s="16">
        <v>1280</v>
      </c>
      <c r="T151" s="15">
        <v>1400.38</v>
      </c>
      <c r="U151" s="15">
        <v>14.790000000000191</v>
      </c>
      <c r="V151" s="11">
        <v>218.815</v>
      </c>
      <c r="W151" s="22">
        <v>5.3882266239566716</v>
      </c>
      <c r="X151" s="13">
        <v>0</v>
      </c>
    </row>
    <row r="152" spans="1:24" x14ac:dyDescent="0.25">
      <c r="A152" s="2">
        <v>39644</v>
      </c>
      <c r="B152" s="7">
        <v>2008</v>
      </c>
      <c r="C152" s="7">
        <v>7</v>
      </c>
      <c r="D152" s="5">
        <v>406.20000000000005</v>
      </c>
      <c r="E152" s="5">
        <v>406.20000000000005</v>
      </c>
      <c r="F152" s="5">
        <v>6.0068456491462845</v>
      </c>
      <c r="G152" s="5">
        <v>405.40000000000003</v>
      </c>
      <c r="H152" s="5">
        <v>0.80000000000001137</v>
      </c>
      <c r="I152" s="5">
        <v>6.0048742340178993</v>
      </c>
      <c r="J152" s="5">
        <v>1.9714151283851677E-3</v>
      </c>
      <c r="K152" s="5">
        <v>7.3690617794847313E-2</v>
      </c>
      <c r="L152">
        <v>133.37</v>
      </c>
      <c r="M152">
        <v>4.8931272206343035</v>
      </c>
      <c r="N152">
        <v>133.88</v>
      </c>
      <c r="O152">
        <v>8.4799999999999898</v>
      </c>
      <c r="P152">
        <v>4.8969438763431254</v>
      </c>
      <c r="Q152">
        <v>-3.8166557088219477E-3</v>
      </c>
      <c r="R152">
        <v>6.5435248144305014E-2</v>
      </c>
      <c r="S152" s="16">
        <v>1267.3800000000001</v>
      </c>
      <c r="T152" s="15">
        <v>1280</v>
      </c>
      <c r="U152" s="15">
        <v>-120.38000000000011</v>
      </c>
      <c r="V152" s="11">
        <v>219.964</v>
      </c>
      <c r="W152" s="22">
        <v>5.3934638965988349</v>
      </c>
      <c r="X152" s="13">
        <v>1</v>
      </c>
    </row>
    <row r="153" spans="1:24" x14ac:dyDescent="0.25">
      <c r="A153" s="2">
        <v>39675</v>
      </c>
      <c r="B153" s="7">
        <v>2008</v>
      </c>
      <c r="C153" s="7">
        <v>8</v>
      </c>
      <c r="D153" s="5">
        <v>377.9</v>
      </c>
      <c r="E153" s="5">
        <v>377.9</v>
      </c>
      <c r="F153" s="5">
        <v>5.9346296103554428</v>
      </c>
      <c r="G153" s="5">
        <v>406.20000000000005</v>
      </c>
      <c r="H153" s="5">
        <v>-28.300000000000068</v>
      </c>
      <c r="I153" s="5">
        <v>6.0068456491462845</v>
      </c>
      <c r="J153" s="5">
        <v>-7.2216038790841708E-2</v>
      </c>
      <c r="K153" s="5">
        <v>1.9714151283851677E-3</v>
      </c>
      <c r="L153">
        <v>116.67</v>
      </c>
      <c r="M153">
        <v>4.7593494368357661</v>
      </c>
      <c r="N153">
        <v>133.37</v>
      </c>
      <c r="O153">
        <v>-0.50999999999999091</v>
      </c>
      <c r="P153">
        <v>4.8931272206343035</v>
      </c>
      <c r="Q153">
        <v>-0.13377778379853744</v>
      </c>
      <c r="R153">
        <v>-3.8166557088219477E-3</v>
      </c>
      <c r="S153" s="16">
        <v>1282.83</v>
      </c>
      <c r="T153" s="15">
        <v>1267.3800000000001</v>
      </c>
      <c r="U153" s="15">
        <v>-12.619999999999891</v>
      </c>
      <c r="V153" s="11">
        <v>219.08600000000001</v>
      </c>
      <c r="W153" s="22">
        <v>5.3894643467962933</v>
      </c>
      <c r="X153" s="13">
        <v>1</v>
      </c>
    </row>
    <row r="154" spans="1:24" x14ac:dyDescent="0.25">
      <c r="A154" s="2">
        <v>39706</v>
      </c>
      <c r="B154" s="7">
        <v>2008</v>
      </c>
      <c r="C154" s="7">
        <v>9</v>
      </c>
      <c r="D154" s="5">
        <v>370.3</v>
      </c>
      <c r="E154" s="5">
        <v>370.3</v>
      </c>
      <c r="F154" s="5">
        <v>5.9143134879195669</v>
      </c>
      <c r="G154" s="5">
        <v>377.9</v>
      </c>
      <c r="H154" s="5">
        <v>-7.5999999999999659</v>
      </c>
      <c r="I154" s="5">
        <v>5.9346296103554428</v>
      </c>
      <c r="J154" s="5">
        <v>-2.0316122435875883E-2</v>
      </c>
      <c r="K154" s="5">
        <v>-7.2216038790841708E-2</v>
      </c>
      <c r="L154">
        <v>104.11</v>
      </c>
      <c r="M154">
        <v>4.6454480324866614</v>
      </c>
      <c r="N154">
        <v>116.67</v>
      </c>
      <c r="O154">
        <v>-16.700000000000003</v>
      </c>
      <c r="P154">
        <v>4.7593494368357661</v>
      </c>
      <c r="Q154">
        <v>-0.11390140434910467</v>
      </c>
      <c r="R154">
        <v>-0.13377778379853744</v>
      </c>
      <c r="S154" s="16">
        <v>1166.3599999999999</v>
      </c>
      <c r="T154" s="15">
        <v>1282.83</v>
      </c>
      <c r="U154" s="15">
        <v>15.449999999999818</v>
      </c>
      <c r="V154" s="11">
        <v>218.78299999999999</v>
      </c>
      <c r="W154" s="22">
        <v>5.3880803710027863</v>
      </c>
      <c r="X154" s="13">
        <v>1</v>
      </c>
    </row>
    <row r="155" spans="1:24" x14ac:dyDescent="0.25">
      <c r="A155" s="2">
        <v>39736</v>
      </c>
      <c r="B155" s="7">
        <v>2008</v>
      </c>
      <c r="C155" s="7">
        <v>10</v>
      </c>
      <c r="D155" s="5">
        <v>305.10000000000002</v>
      </c>
      <c r="E155" s="5">
        <v>305.10000000000002</v>
      </c>
      <c r="F155" s="5">
        <v>5.720639591722624</v>
      </c>
      <c r="G155" s="5">
        <v>370.3</v>
      </c>
      <c r="H155" s="5">
        <v>-65.199999999999989</v>
      </c>
      <c r="I155" s="5">
        <v>5.9143134879195669</v>
      </c>
      <c r="J155" s="5">
        <v>-0.19367389619694286</v>
      </c>
      <c r="K155" s="5">
        <v>-2.0316122435875883E-2</v>
      </c>
      <c r="L155">
        <v>76.61</v>
      </c>
      <c r="M155">
        <v>4.3387276165287298</v>
      </c>
      <c r="N155">
        <v>104.11</v>
      </c>
      <c r="O155">
        <v>-12.560000000000002</v>
      </c>
      <c r="P155">
        <v>4.6454480324866614</v>
      </c>
      <c r="Q155">
        <v>-0.30672041595793154</v>
      </c>
      <c r="R155">
        <v>-0.11390140434910467</v>
      </c>
      <c r="S155" s="16">
        <v>968.75</v>
      </c>
      <c r="T155" s="15">
        <v>1166.3599999999999</v>
      </c>
      <c r="U155" s="15">
        <v>-116.47000000000003</v>
      </c>
      <c r="V155" s="11">
        <v>216.57300000000001</v>
      </c>
      <c r="W155" s="22">
        <v>5.3779276730573553</v>
      </c>
      <c r="X155" s="13">
        <v>1</v>
      </c>
    </row>
    <row r="156" spans="1:24" x14ac:dyDescent="0.25">
      <c r="A156" s="2">
        <v>39767</v>
      </c>
      <c r="B156" s="7">
        <v>2008</v>
      </c>
      <c r="C156" s="7">
        <v>11</v>
      </c>
      <c r="D156" s="5">
        <v>214.7</v>
      </c>
      <c r="E156" s="5">
        <v>214.7</v>
      </c>
      <c r="F156" s="5">
        <v>5.3692417048847352</v>
      </c>
      <c r="G156" s="5">
        <v>305.10000000000002</v>
      </c>
      <c r="H156" s="5">
        <v>-90.400000000000034</v>
      </c>
      <c r="I156" s="5">
        <v>5.720639591722624</v>
      </c>
      <c r="J156" s="5">
        <v>-0.35139788683788886</v>
      </c>
      <c r="K156" s="5">
        <v>-0.19367389619694286</v>
      </c>
      <c r="L156">
        <v>57.31</v>
      </c>
      <c r="M156">
        <v>4.0484751285636458</v>
      </c>
      <c r="N156">
        <v>76.61</v>
      </c>
      <c r="O156">
        <v>-27.5</v>
      </c>
      <c r="P156">
        <v>4.3387276165287298</v>
      </c>
      <c r="Q156">
        <v>-0.29025248796508407</v>
      </c>
      <c r="R156">
        <v>-0.30672041595793154</v>
      </c>
      <c r="S156" s="16">
        <v>896.24</v>
      </c>
      <c r="T156" s="15">
        <v>968.75</v>
      </c>
      <c r="U156" s="15">
        <v>-197.6099999999999</v>
      </c>
      <c r="V156" s="11">
        <v>212.42500000000001</v>
      </c>
      <c r="W156" s="22">
        <v>5.3585889848896047</v>
      </c>
      <c r="X156" s="13">
        <v>1</v>
      </c>
    </row>
    <row r="157" spans="1:24" x14ac:dyDescent="0.25">
      <c r="A157" s="2">
        <v>39797</v>
      </c>
      <c r="B157" s="7">
        <v>2008</v>
      </c>
      <c r="C157" s="7">
        <v>12</v>
      </c>
      <c r="D157" s="5">
        <v>168.70000000000002</v>
      </c>
      <c r="E157" s="5">
        <v>168.70000000000002</v>
      </c>
      <c r="F157" s="5">
        <v>5.1281219895519223</v>
      </c>
      <c r="G157" s="5">
        <v>214.7</v>
      </c>
      <c r="H157" s="5">
        <v>-45.999999999999972</v>
      </c>
      <c r="I157" s="5">
        <v>5.3692417048847352</v>
      </c>
      <c r="J157" s="5">
        <v>-0.24111971533281285</v>
      </c>
      <c r="K157" s="5">
        <v>-0.35139788683788886</v>
      </c>
      <c r="L157">
        <v>41.12</v>
      </c>
      <c r="M157">
        <v>3.7164946211469094</v>
      </c>
      <c r="N157">
        <v>57.31</v>
      </c>
      <c r="O157">
        <v>-19.299999999999997</v>
      </c>
      <c r="P157">
        <v>4.0484751285636458</v>
      </c>
      <c r="Q157">
        <v>-0.33198050741673635</v>
      </c>
      <c r="R157">
        <v>-0.29025248796508407</v>
      </c>
      <c r="S157" s="16">
        <v>903.25</v>
      </c>
      <c r="T157" s="15">
        <v>896.24</v>
      </c>
      <c r="U157" s="15">
        <v>-72.509999999999991</v>
      </c>
      <c r="V157" s="11">
        <v>210.22800000000001</v>
      </c>
      <c r="W157" s="22">
        <v>5.348192656041685</v>
      </c>
      <c r="X157" s="1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VAR</vt:lpstr>
      <vt:lpstr>Sheet1</vt:lpstr>
      <vt:lpstr>Ln+Standardized</vt:lpstr>
      <vt:lpstr>Base</vt:lpstr>
      <vt:lpstr>2010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Fildes, Robert</dc:creator>
  <cp:lastModifiedBy>Keith</cp:lastModifiedBy>
  <dcterms:created xsi:type="dcterms:W3CDTF">2016-10-27T12:12:52Z</dcterms:created>
  <dcterms:modified xsi:type="dcterms:W3CDTF">2017-07-17T19:08:13Z</dcterms:modified>
</cp:coreProperties>
</file>