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0880" windowHeight="8595"/>
  </bookViews>
  <sheets>
    <sheet name="Telecoms" sheetId="1" r:id="rId1"/>
    <sheet name="MAPE" sheetId="2" r:id="rId2"/>
  </sheets>
  <calcPr calcId="171027"/>
</workbook>
</file>

<file path=xl/calcChain.xml><?xml version="1.0" encoding="utf-8"?>
<calcChain xmlns="http://schemas.openxmlformats.org/spreadsheetml/2006/main">
  <c r="N22" i="2" l="1"/>
  <c r="J15" i="2"/>
  <c r="K15" i="2"/>
  <c r="L15" i="2"/>
  <c r="M15" i="2"/>
  <c r="M23" i="2" s="1"/>
  <c r="N15" i="2"/>
  <c r="O15" i="2"/>
  <c r="J16" i="2"/>
  <c r="K16" i="2"/>
  <c r="L16" i="2"/>
  <c r="M16" i="2"/>
  <c r="N16" i="2"/>
  <c r="O16" i="2"/>
  <c r="J17" i="2"/>
  <c r="K17" i="2"/>
  <c r="L17" i="2"/>
  <c r="M17" i="2"/>
  <c r="N17" i="2"/>
  <c r="O17" i="2"/>
  <c r="J18" i="2"/>
  <c r="K18" i="2"/>
  <c r="L18" i="2"/>
  <c r="M18" i="2"/>
  <c r="N18" i="2"/>
  <c r="O18" i="2"/>
  <c r="J19" i="2"/>
  <c r="K19" i="2"/>
  <c r="L19" i="2"/>
  <c r="M19" i="2"/>
  <c r="N19" i="2"/>
  <c r="O19" i="2"/>
  <c r="J20" i="2"/>
  <c r="K20" i="2"/>
  <c r="L20" i="2"/>
  <c r="M20" i="2"/>
  <c r="N20" i="2"/>
  <c r="O20" i="2"/>
  <c r="J21" i="2"/>
  <c r="K21" i="2"/>
  <c r="L21" i="2"/>
  <c r="M21" i="2"/>
  <c r="N21" i="2"/>
  <c r="O21" i="2"/>
  <c r="K14" i="2"/>
  <c r="K23" i="2" s="1"/>
  <c r="L14" i="2"/>
  <c r="L22" i="2" s="1"/>
  <c r="M14" i="2"/>
  <c r="M22" i="2" s="1"/>
  <c r="N14" i="2"/>
  <c r="N23" i="2" s="1"/>
  <c r="O14" i="2"/>
  <c r="O23" i="2" s="1"/>
  <c r="J14" i="2"/>
  <c r="J23" i="2" s="1"/>
  <c r="K2" i="2"/>
  <c r="K11" i="2" s="1"/>
  <c r="L2" i="2"/>
  <c r="L11" i="2" s="1"/>
  <c r="M2" i="2"/>
  <c r="M10" i="2" s="1"/>
  <c r="N2" i="2"/>
  <c r="N10" i="2" s="1"/>
  <c r="O2" i="2"/>
  <c r="O11" i="2" s="1"/>
  <c r="K3" i="2"/>
  <c r="L3" i="2"/>
  <c r="M3" i="2"/>
  <c r="N3" i="2"/>
  <c r="O3" i="2"/>
  <c r="K4" i="2"/>
  <c r="K10" i="2" s="1"/>
  <c r="L4" i="2"/>
  <c r="L10" i="2" s="1"/>
  <c r="M4" i="2"/>
  <c r="N4" i="2"/>
  <c r="O4" i="2"/>
  <c r="O10" i="2" s="1"/>
  <c r="K5" i="2"/>
  <c r="L5" i="2"/>
  <c r="M5" i="2"/>
  <c r="N5" i="2"/>
  <c r="O5" i="2"/>
  <c r="K6" i="2"/>
  <c r="L6" i="2"/>
  <c r="M6" i="2"/>
  <c r="N6" i="2"/>
  <c r="O6" i="2"/>
  <c r="K7" i="2"/>
  <c r="L7" i="2"/>
  <c r="M7" i="2"/>
  <c r="N7" i="2"/>
  <c r="O7" i="2"/>
  <c r="K8" i="2"/>
  <c r="L8" i="2"/>
  <c r="M8" i="2"/>
  <c r="N8" i="2"/>
  <c r="O8" i="2"/>
  <c r="K9" i="2"/>
  <c r="L9" i="2"/>
  <c r="M9" i="2"/>
  <c r="N9" i="2"/>
  <c r="O9" i="2"/>
  <c r="J3" i="2"/>
  <c r="J4" i="2"/>
  <c r="J5" i="2"/>
  <c r="J6" i="2"/>
  <c r="J7" i="2"/>
  <c r="J8" i="2"/>
  <c r="J9" i="2"/>
  <c r="J2" i="2"/>
  <c r="J11" i="2" s="1"/>
  <c r="L23" i="2" l="1"/>
  <c r="K22" i="2"/>
  <c r="J10" i="2"/>
  <c r="N11" i="2"/>
  <c r="J22" i="2"/>
  <c r="M11" i="2"/>
  <c r="O22" i="2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2" i="1"/>
</calcChain>
</file>

<file path=xl/sharedStrings.xml><?xml version="1.0" encoding="utf-8"?>
<sst xmlns="http://schemas.openxmlformats.org/spreadsheetml/2006/main" count="120" uniqueCount="72">
  <si>
    <t>Period</t>
  </si>
  <si>
    <t>Germany</t>
  </si>
  <si>
    <t>GER_percent</t>
  </si>
  <si>
    <t>UK</t>
  </si>
  <si>
    <t>UK_percent</t>
  </si>
  <si>
    <t>4Q 2003</t>
  </si>
  <si>
    <t>1Q 2004</t>
  </si>
  <si>
    <t>2Q 2004</t>
  </si>
  <si>
    <t>3Q 2004</t>
  </si>
  <si>
    <t>4Q 2004</t>
  </si>
  <si>
    <t>1Q 2005</t>
  </si>
  <si>
    <t>2Q 2005</t>
  </si>
  <si>
    <t>3Q 2005</t>
  </si>
  <si>
    <t>4Q 2005</t>
  </si>
  <si>
    <t>1Q 2006</t>
  </si>
  <si>
    <t>2Q 2006</t>
  </si>
  <si>
    <t>3Q 2006</t>
  </si>
  <si>
    <t>4Q 2006</t>
  </si>
  <si>
    <t>1Q 2007</t>
  </si>
  <si>
    <t>2Q 2007</t>
  </si>
  <si>
    <t>3Q 2007</t>
  </si>
  <si>
    <t>4Q 2007</t>
  </si>
  <si>
    <t>1Q 2008</t>
  </si>
  <si>
    <t>2Q 2008</t>
  </si>
  <si>
    <t>3Q 2008</t>
  </si>
  <si>
    <t>4Q 2008</t>
  </si>
  <si>
    <t>1Q 2009</t>
  </si>
  <si>
    <t>2Q 2009</t>
  </si>
  <si>
    <t>3Q 2009</t>
  </si>
  <si>
    <t>4Q 2009</t>
  </si>
  <si>
    <t>1Q 2010</t>
  </si>
  <si>
    <t>2Q 2010</t>
  </si>
  <si>
    <t>3Q 2010</t>
  </si>
  <si>
    <t>4Q 2010</t>
  </si>
  <si>
    <t>1Q 2011</t>
  </si>
  <si>
    <t>2Q 2011</t>
  </si>
  <si>
    <t>3Q 2011</t>
  </si>
  <si>
    <t>4Q 2011</t>
  </si>
  <si>
    <t>1Q 2012</t>
  </si>
  <si>
    <t>2Q 2012</t>
  </si>
  <si>
    <t>3Q 2012</t>
  </si>
  <si>
    <t>4Q 2012</t>
  </si>
  <si>
    <t>1Q 2013</t>
  </si>
  <si>
    <t>2Q 2013</t>
  </si>
  <si>
    <t>3Q 2013</t>
  </si>
  <si>
    <t>4Q 2013</t>
  </si>
  <si>
    <t>1Q 2014</t>
  </si>
  <si>
    <t>2Q 2014</t>
  </si>
  <si>
    <t>3Q 2014</t>
  </si>
  <si>
    <t>4Q 2014</t>
  </si>
  <si>
    <t>1Q 2015</t>
  </si>
  <si>
    <t>2Q 2015</t>
  </si>
  <si>
    <t>3Q 2015</t>
  </si>
  <si>
    <t>4Q 2015</t>
  </si>
  <si>
    <t>1Q 2016</t>
  </si>
  <si>
    <t>2Q 2016</t>
  </si>
  <si>
    <t>Germany_M</t>
  </si>
  <si>
    <t>UK_M</t>
  </si>
  <si>
    <t>UK16_FIT</t>
  </si>
  <si>
    <t>GER16_FIT</t>
  </si>
  <si>
    <t>GER28_FIT</t>
  </si>
  <si>
    <t>UK28_FIT</t>
  </si>
  <si>
    <t>GER43_FIT</t>
  </si>
  <si>
    <t>UK43_FIT</t>
  </si>
  <si>
    <t>UK16_FIT_1</t>
  </si>
  <si>
    <t>GER16_FIT_1</t>
  </si>
  <si>
    <t>GER28_FIT_1</t>
  </si>
  <si>
    <t>UK28_FIT_1</t>
  </si>
  <si>
    <t>UK43_FIT_1</t>
  </si>
  <si>
    <t>GER43_FIT_1</t>
  </si>
  <si>
    <t>MAPE</t>
  </si>
  <si>
    <t>MdAPE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</si>
</sst>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_);[Red]\-#,##0_);0_);@_)"/>
    <numFmt numFmtId="166" formatCode="#,##0%;[Red]\-#,##0%;0%;@_)"/>
    <numFmt numFmtId="167" formatCode="#,##0.0%;[Red]\-#,##0%;0%;@_)"/>
    <numFmt numFmtId="168" formatCode="#,##0.000_);[Red]\-#,##0.000_);0.000_);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gray0625">
        <fgColor indexed="15"/>
      </patternFill>
    </fill>
    <fill>
      <patternFill patternType="solid">
        <fgColor rgb="FFC4D0E9"/>
        <bgColor indexed="15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2" borderId="1" applyNumberFormat="0" applyProtection="0">
      <alignment horizontal="center" vertical="center" wrapText="1"/>
    </xf>
    <xf numFmtId="166" fontId="4" fillId="0" borderId="0" applyFont="0" applyFill="0" applyBorder="0" applyAlignment="0" applyProtection="0">
      <alignment horizontal="right" vertical="center"/>
    </xf>
    <xf numFmtId="165" fontId="4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164" fontId="1" fillId="0" borderId="0" xfId="0" applyNumberFormat="1" applyFont="1"/>
    <xf numFmtId="165" fontId="0" fillId="0" borderId="0" xfId="0" applyNumberFormat="1"/>
    <xf numFmtId="0" fontId="3" fillId="3" borderId="0" xfId="1" applyFont="1" applyFill="1" applyBorder="1" applyAlignment="1">
      <alignment horizontal="right" vertical="center" wrapText="1"/>
    </xf>
    <xf numFmtId="167" fontId="5" fillId="0" borderId="0" xfId="2" applyNumberFormat="1" applyFont="1" applyFill="1" applyAlignment="1">
      <alignment horizontal="right" vertical="center"/>
    </xf>
    <xf numFmtId="165" fontId="5" fillId="0" borderId="0" xfId="3" applyFont="1" applyFill="1" applyAlignment="1">
      <alignment horizontal="right" vertical="center"/>
    </xf>
    <xf numFmtId="168" fontId="5" fillId="0" borderId="0" xfId="3" applyNumberFormat="1" applyFont="1" applyFill="1" applyAlignment="1">
      <alignment horizontal="right" vertical="center"/>
    </xf>
    <xf numFmtId="0" fontId="0" fillId="0" borderId="0" xfId="0" applyFont="1"/>
    <xf numFmtId="168" fontId="0" fillId="0" borderId="0" xfId="0" applyNumberFormat="1"/>
    <xf numFmtId="164" fontId="0" fillId="0" borderId="0" xfId="0" applyNumberFormat="1"/>
    <xf numFmtId="2" fontId="1" fillId="0" borderId="0" xfId="0" applyNumberFormat="1" applyFont="1"/>
  </cellXfs>
  <cellStyles count="4">
    <cellStyle name="Column Heading" xfId="1"/>
    <cellStyle name="Normal" xfId="0" builtinId="0"/>
    <cellStyle name="Number" xfId="3"/>
    <cellStyle name="Percentag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workbookViewId="0">
      <selection activeCell="M1" sqref="M1:O1048576"/>
    </sheetView>
  </sheetViews>
  <sheetFormatPr defaultRowHeight="15" x14ac:dyDescent="0.25"/>
  <cols>
    <col min="2" max="2" width="10.5703125" bestFit="1" customWidth="1"/>
    <col min="3" max="3" width="12" customWidth="1"/>
    <col min="4" max="4" width="10.5703125" bestFit="1" customWidth="1"/>
    <col min="5" max="5" width="11.140625" customWidth="1"/>
    <col min="10" max="11" width="13.85546875" customWidth="1"/>
    <col min="12" max="12" width="14.140625" customWidth="1"/>
    <col min="13" max="58" width="11.855468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I1" t="s">
        <v>0</v>
      </c>
      <c r="J1" s="1" t="s">
        <v>1</v>
      </c>
      <c r="K1" s="8" t="s">
        <v>56</v>
      </c>
      <c r="L1" s="1" t="s">
        <v>2</v>
      </c>
      <c r="M1" s="1" t="s">
        <v>3</v>
      </c>
      <c r="N1" s="8" t="s">
        <v>57</v>
      </c>
      <c r="O1" s="1" t="s">
        <v>4</v>
      </c>
    </row>
    <row r="2" spans="1:15" x14ac:dyDescent="0.25">
      <c r="A2" s="1" t="s">
        <v>5</v>
      </c>
      <c r="B2" s="2">
        <v>4.468</v>
      </c>
      <c r="C2" s="2">
        <v>11.473397699260476</v>
      </c>
      <c r="D2" s="2">
        <v>3.2050000000000001</v>
      </c>
      <c r="E2" s="2">
        <v>12.724248125703653</v>
      </c>
      <c r="I2" s="4" t="s">
        <v>5</v>
      </c>
      <c r="J2" s="3">
        <v>4656000</v>
      </c>
      <c r="K2" s="9">
        <f>J2/1000000</f>
        <v>4.6559999999999997</v>
      </c>
      <c r="L2" s="5">
        <v>0.1196</v>
      </c>
      <c r="M2" s="6">
        <v>3205000</v>
      </c>
      <c r="N2" s="7">
        <f>M2/1000000</f>
        <v>3.2050000000000001</v>
      </c>
      <c r="O2" s="5">
        <v>0.1288</v>
      </c>
    </row>
    <row r="3" spans="1:15" x14ac:dyDescent="0.25">
      <c r="A3" s="1" t="s">
        <v>6</v>
      </c>
      <c r="B3" s="2">
        <v>5.0129999999999999</v>
      </c>
      <c r="C3" s="2">
        <v>12.858088923656977</v>
      </c>
      <c r="D3" s="2">
        <v>3.7210000000000001</v>
      </c>
      <c r="E3" s="2">
        <v>14.759026748508056</v>
      </c>
      <c r="I3" s="4" t="s">
        <v>6</v>
      </c>
      <c r="J3" s="3">
        <v>5068000</v>
      </c>
      <c r="K3" s="9">
        <f t="shared" ref="K3:K52" si="0">J3/1000000</f>
        <v>5.0679999999999996</v>
      </c>
      <c r="L3" s="5">
        <v>0.13</v>
      </c>
      <c r="M3" s="6">
        <v>3721000</v>
      </c>
      <c r="N3" s="7">
        <f t="shared" ref="N3:N52" si="1">M3/1000000</f>
        <v>3.7210000000000001</v>
      </c>
      <c r="O3" s="5">
        <v>0.14949999999999999</v>
      </c>
    </row>
    <row r="4" spans="1:15" x14ac:dyDescent="0.25">
      <c r="A4" s="1" t="s">
        <v>7</v>
      </c>
      <c r="B4" s="2">
        <v>5.4569999999999999</v>
      </c>
      <c r="C4" s="2">
        <v>13.981325203460321</v>
      </c>
      <c r="D4" s="2">
        <v>4.3630000000000004</v>
      </c>
      <c r="E4" s="2">
        <v>17.281898008385426</v>
      </c>
      <c r="I4" s="4" t="s">
        <v>7</v>
      </c>
      <c r="J4" s="3">
        <v>5491000</v>
      </c>
      <c r="K4" s="9">
        <f t="shared" si="0"/>
        <v>5.4909999999999997</v>
      </c>
      <c r="L4" s="5">
        <v>0.14069999999999999</v>
      </c>
      <c r="M4" s="6">
        <v>4363000</v>
      </c>
      <c r="N4" s="7">
        <f t="shared" si="1"/>
        <v>4.3630000000000004</v>
      </c>
      <c r="O4" s="5">
        <v>0.17519999999999999</v>
      </c>
    </row>
    <row r="5" spans="1:15" x14ac:dyDescent="0.25">
      <c r="A5" s="1" t="s">
        <v>8</v>
      </c>
      <c r="B5" s="2">
        <v>6.0730000000000004</v>
      </c>
      <c r="C5" s="2">
        <v>15.54061373765807</v>
      </c>
      <c r="D5" s="2">
        <v>5.125</v>
      </c>
      <c r="E5" s="2">
        <v>20.280101698672624</v>
      </c>
      <c r="I5" s="4" t="s">
        <v>8</v>
      </c>
      <c r="J5" s="3">
        <v>6062000</v>
      </c>
      <c r="K5" s="9">
        <f t="shared" si="0"/>
        <v>6.0620000000000003</v>
      </c>
      <c r="L5" s="5">
        <v>0.15509999999999999</v>
      </c>
      <c r="M5" s="6">
        <v>5125000</v>
      </c>
      <c r="N5" s="7">
        <f t="shared" si="1"/>
        <v>5.125</v>
      </c>
      <c r="O5" s="5">
        <v>0.20569999999999999</v>
      </c>
    </row>
    <row r="6" spans="1:15" x14ac:dyDescent="0.25">
      <c r="A6" s="1" t="s">
        <v>9</v>
      </c>
      <c r="B6" s="2">
        <v>6.9039999999999999</v>
      </c>
      <c r="C6" s="2">
        <v>17.647267522110322</v>
      </c>
      <c r="D6" s="2">
        <v>6.181</v>
      </c>
      <c r="E6" s="2">
        <v>24.429719932796736</v>
      </c>
      <c r="I6" s="4" t="s">
        <v>9</v>
      </c>
      <c r="J6" s="3">
        <v>6945000</v>
      </c>
      <c r="K6" s="9">
        <f t="shared" si="0"/>
        <v>6.9450000000000003</v>
      </c>
      <c r="L6" s="5">
        <v>0.17749999999999999</v>
      </c>
      <c r="M6" s="6">
        <v>6181000</v>
      </c>
      <c r="N6" s="7">
        <f t="shared" si="1"/>
        <v>6.181</v>
      </c>
      <c r="O6" s="5">
        <v>0.24790000000000001</v>
      </c>
    </row>
    <row r="7" spans="1:15" x14ac:dyDescent="0.25">
      <c r="A7" s="1" t="s">
        <v>10</v>
      </c>
      <c r="B7" s="2">
        <v>7.766</v>
      </c>
      <c r="C7" s="2">
        <v>19.842763695829927</v>
      </c>
      <c r="D7" s="2">
        <v>7.2060000000000004</v>
      </c>
      <c r="E7" s="2">
        <v>28.445762419290073</v>
      </c>
      <c r="I7" s="4" t="s">
        <v>10</v>
      </c>
      <c r="J7" s="3">
        <v>7907000</v>
      </c>
      <c r="K7" s="9">
        <f t="shared" si="0"/>
        <v>7.907</v>
      </c>
      <c r="L7" s="5">
        <v>0.20200000000000001</v>
      </c>
      <c r="M7" s="6">
        <v>7215000</v>
      </c>
      <c r="N7" s="7">
        <f t="shared" si="1"/>
        <v>7.2149999999999999</v>
      </c>
      <c r="O7" s="5">
        <v>0.2888</v>
      </c>
    </row>
    <row r="8" spans="1:15" x14ac:dyDescent="0.25">
      <c r="A8" s="1" t="s">
        <v>11</v>
      </c>
      <c r="B8" s="2">
        <v>8.31</v>
      </c>
      <c r="C8" s="2">
        <v>21.226482758620691</v>
      </c>
      <c r="D8" s="2">
        <v>8.08</v>
      </c>
      <c r="E8" s="2">
        <v>31.85776043815163</v>
      </c>
      <c r="I8" s="4" t="s">
        <v>11</v>
      </c>
      <c r="J8" s="3">
        <v>8868000</v>
      </c>
      <c r="K8" s="9">
        <f t="shared" si="0"/>
        <v>8.8680000000000003</v>
      </c>
      <c r="L8" s="5">
        <v>0.22650000000000001</v>
      </c>
      <c r="M8" s="6">
        <v>8089000</v>
      </c>
      <c r="N8" s="7">
        <f t="shared" si="1"/>
        <v>8.0890000000000004</v>
      </c>
      <c r="O8" s="5">
        <v>0.3231</v>
      </c>
    </row>
    <row r="9" spans="1:15" x14ac:dyDescent="0.25">
      <c r="A9" s="1" t="s">
        <v>12</v>
      </c>
      <c r="B9" s="2">
        <v>9.4350000000000005</v>
      </c>
      <c r="C9" s="2">
        <v>24.090113369420894</v>
      </c>
      <c r="D9" s="2">
        <v>8.9740000000000002</v>
      </c>
      <c r="E9" s="2">
        <v>35.343335783190788</v>
      </c>
      <c r="I9" s="4" t="s">
        <v>12</v>
      </c>
      <c r="J9" s="3">
        <v>9830000</v>
      </c>
      <c r="K9" s="9">
        <f t="shared" si="0"/>
        <v>9.83</v>
      </c>
      <c r="L9" s="5">
        <v>0.251</v>
      </c>
      <c r="M9" s="6">
        <v>8985000</v>
      </c>
      <c r="N9" s="7">
        <f t="shared" si="1"/>
        <v>8.9849999999999994</v>
      </c>
      <c r="O9" s="5">
        <v>0.35820000000000002</v>
      </c>
    </row>
    <row r="10" spans="1:15" x14ac:dyDescent="0.25">
      <c r="A10" s="1" t="s">
        <v>13</v>
      </c>
      <c r="B10" s="2">
        <v>10.545999999999999</v>
      </c>
      <c r="C10" s="2">
        <v>26.917407728827403</v>
      </c>
      <c r="D10" s="2">
        <v>9.9589999999999996</v>
      </c>
      <c r="E10" s="2">
        <v>39.173523665907183</v>
      </c>
      <c r="I10" s="4" t="s">
        <v>13</v>
      </c>
      <c r="J10" s="3">
        <v>10791000</v>
      </c>
      <c r="K10" s="9">
        <f t="shared" si="0"/>
        <v>10.791</v>
      </c>
      <c r="L10" s="5">
        <v>0.27539999999999998</v>
      </c>
      <c r="M10" s="6">
        <v>9970000</v>
      </c>
      <c r="N10" s="7">
        <f t="shared" si="1"/>
        <v>9.9700000000000006</v>
      </c>
      <c r="O10" s="5">
        <v>0.3967</v>
      </c>
    </row>
    <row r="11" spans="1:15" x14ac:dyDescent="0.25">
      <c r="A11" s="1" t="s">
        <v>14</v>
      </c>
      <c r="B11" s="2">
        <v>11.707000000000001</v>
      </c>
      <c r="C11" s="2">
        <v>29.769032422123331</v>
      </c>
      <c r="D11" s="2">
        <v>10.981999999999999</v>
      </c>
      <c r="E11" s="2">
        <v>43.152888681674362</v>
      </c>
      <c r="I11" s="4" t="s">
        <v>14</v>
      </c>
      <c r="J11" s="3">
        <v>11781000</v>
      </c>
      <c r="K11" s="9">
        <f t="shared" si="0"/>
        <v>11.781000000000001</v>
      </c>
      <c r="L11" s="5">
        <v>0.29959999999999998</v>
      </c>
      <c r="M11" s="6">
        <v>10994000</v>
      </c>
      <c r="N11" s="7">
        <f t="shared" si="1"/>
        <v>10.994</v>
      </c>
      <c r="O11" s="5">
        <v>0.43690000000000001</v>
      </c>
    </row>
    <row r="12" spans="1:15" x14ac:dyDescent="0.25">
      <c r="A12" s="1" t="s">
        <v>15</v>
      </c>
      <c r="B12" s="2">
        <v>12.488</v>
      </c>
      <c r="C12" s="2">
        <v>31.636821037697612</v>
      </c>
      <c r="D12" s="2">
        <v>11.601000000000001</v>
      </c>
      <c r="E12" s="2">
        <v>45.536624646207933</v>
      </c>
      <c r="I12" s="4" t="s">
        <v>15</v>
      </c>
      <c r="J12" s="3">
        <v>12793000</v>
      </c>
      <c r="K12" s="9">
        <f t="shared" si="0"/>
        <v>12.792999999999999</v>
      </c>
      <c r="L12" s="5">
        <v>0.3241</v>
      </c>
      <c r="M12" s="6">
        <v>11613000</v>
      </c>
      <c r="N12" s="7">
        <f t="shared" si="1"/>
        <v>11.613</v>
      </c>
      <c r="O12" s="5">
        <v>0.46089999999999998</v>
      </c>
    </row>
    <row r="13" spans="1:15" x14ac:dyDescent="0.25">
      <c r="A13" s="1" t="s">
        <v>16</v>
      </c>
      <c r="B13" s="2">
        <v>13.391</v>
      </c>
      <c r="C13" s="2">
        <v>33.799189782680031</v>
      </c>
      <c r="D13" s="2">
        <v>12.308</v>
      </c>
      <c r="E13" s="2">
        <v>48.261761458624591</v>
      </c>
      <c r="I13" s="4" t="s">
        <v>16</v>
      </c>
      <c r="J13" s="3">
        <v>13846000</v>
      </c>
      <c r="K13" s="9">
        <f t="shared" si="0"/>
        <v>13.846</v>
      </c>
      <c r="L13" s="5">
        <v>0.34949999999999998</v>
      </c>
      <c r="M13" s="6">
        <v>12321000</v>
      </c>
      <c r="N13" s="7">
        <f t="shared" si="1"/>
        <v>12.321</v>
      </c>
      <c r="O13" s="5">
        <v>0.48830000000000001</v>
      </c>
    </row>
    <row r="14" spans="1:15" x14ac:dyDescent="0.25">
      <c r="A14" s="1" t="s">
        <v>17</v>
      </c>
      <c r="B14" s="2">
        <v>14.763</v>
      </c>
      <c r="C14" s="2">
        <v>37.125474023034755</v>
      </c>
      <c r="D14" s="2">
        <v>13.087</v>
      </c>
      <c r="E14" s="2">
        <v>51.259645333115024</v>
      </c>
      <c r="I14" s="4" t="s">
        <v>17</v>
      </c>
      <c r="J14" s="3">
        <v>14964000</v>
      </c>
      <c r="K14" s="9">
        <f t="shared" si="0"/>
        <v>14.964</v>
      </c>
      <c r="L14" s="5">
        <v>0.37630000000000002</v>
      </c>
      <c r="M14" s="6">
        <v>13100000</v>
      </c>
      <c r="N14" s="7">
        <f t="shared" si="1"/>
        <v>13.1</v>
      </c>
      <c r="O14" s="5">
        <v>0.51849999999999996</v>
      </c>
    </row>
    <row r="15" spans="1:15" x14ac:dyDescent="0.25">
      <c r="A15" s="1" t="s">
        <v>18</v>
      </c>
      <c r="B15" s="2">
        <v>16.173999999999999</v>
      </c>
      <c r="C15" s="2">
        <v>40.684132813482584</v>
      </c>
      <c r="D15" s="2">
        <v>13.961</v>
      </c>
      <c r="E15" s="2">
        <v>54.624955806541443</v>
      </c>
      <c r="I15" s="4" t="s">
        <v>18</v>
      </c>
      <c r="J15" s="3">
        <v>16152000</v>
      </c>
      <c r="K15" s="9">
        <f t="shared" si="0"/>
        <v>16.152000000000001</v>
      </c>
      <c r="L15" s="5">
        <v>0.40629999999999999</v>
      </c>
      <c r="M15" s="6">
        <v>13974000</v>
      </c>
      <c r="N15" s="7">
        <f t="shared" si="1"/>
        <v>13.974</v>
      </c>
      <c r="O15" s="5">
        <v>0.55210000000000004</v>
      </c>
    </row>
    <row r="16" spans="1:15" x14ac:dyDescent="0.25">
      <c r="A16" s="1" t="s">
        <v>19</v>
      </c>
      <c r="B16" s="2">
        <v>17.163</v>
      </c>
      <c r="C16" s="2">
        <v>43.182714371980673</v>
      </c>
      <c r="D16" s="2">
        <v>14.494</v>
      </c>
      <c r="E16" s="2">
        <v>56.651247398846515</v>
      </c>
      <c r="I16" s="4" t="s">
        <v>19</v>
      </c>
      <c r="J16" s="3">
        <v>17363000</v>
      </c>
      <c r="K16" s="9">
        <f t="shared" si="0"/>
        <v>17.363</v>
      </c>
      <c r="L16" s="5">
        <v>0.43690000000000001</v>
      </c>
      <c r="M16" s="6">
        <v>14508000</v>
      </c>
      <c r="N16" s="7">
        <f t="shared" si="1"/>
        <v>14.507999999999999</v>
      </c>
      <c r="O16" s="5">
        <v>0.57210000000000005</v>
      </c>
    </row>
    <row r="17" spans="1:15" x14ac:dyDescent="0.25">
      <c r="A17" s="1" t="s">
        <v>20</v>
      </c>
      <c r="B17" s="2">
        <v>18.303999999999998</v>
      </c>
      <c r="C17" s="2">
        <v>46.066555508016002</v>
      </c>
      <c r="D17" s="2">
        <v>15.118</v>
      </c>
      <c r="E17" s="2">
        <v>59.025780623182833</v>
      </c>
      <c r="I17" s="4" t="s">
        <v>20</v>
      </c>
      <c r="J17" s="3">
        <v>18532000</v>
      </c>
      <c r="K17" s="9">
        <f t="shared" si="0"/>
        <v>18.532</v>
      </c>
      <c r="L17" s="5">
        <v>0.46639999999999998</v>
      </c>
      <c r="M17" s="6">
        <v>15132000</v>
      </c>
      <c r="N17" s="7">
        <f t="shared" si="1"/>
        <v>15.132</v>
      </c>
      <c r="O17" s="5">
        <v>0.59550000000000003</v>
      </c>
    </row>
    <row r="18" spans="1:15" x14ac:dyDescent="0.25">
      <c r="A18" s="1" t="s">
        <v>21</v>
      </c>
      <c r="B18" s="2">
        <v>19.620999999999999</v>
      </c>
      <c r="C18" s="2">
        <v>49.394793817028351</v>
      </c>
      <c r="D18" s="2">
        <v>15.738</v>
      </c>
      <c r="E18" s="2">
        <v>61.380628209126264</v>
      </c>
      <c r="I18" s="4" t="s">
        <v>21</v>
      </c>
      <c r="J18" s="3">
        <v>19597000</v>
      </c>
      <c r="K18" s="9">
        <f t="shared" si="0"/>
        <v>19.597000000000001</v>
      </c>
      <c r="L18" s="5">
        <v>0.49340000000000001</v>
      </c>
      <c r="M18" s="6">
        <v>15752000</v>
      </c>
      <c r="N18" s="7">
        <f t="shared" si="1"/>
        <v>15.752000000000001</v>
      </c>
      <c r="O18" s="5">
        <v>0.61880000000000002</v>
      </c>
    </row>
    <row r="19" spans="1:15" x14ac:dyDescent="0.25">
      <c r="A19" s="1" t="s">
        <v>22</v>
      </c>
      <c r="B19" s="2">
        <v>20.864000000000001</v>
      </c>
      <c r="C19" s="2">
        <v>52.408151115911629</v>
      </c>
      <c r="D19" s="2">
        <v>16.341000000000001</v>
      </c>
      <c r="E19" s="2">
        <v>63.666277925657546</v>
      </c>
      <c r="I19" s="4" t="s">
        <v>22</v>
      </c>
      <c r="J19" s="3">
        <v>20512000</v>
      </c>
      <c r="K19" s="9">
        <f t="shared" si="0"/>
        <v>20.512</v>
      </c>
      <c r="L19" s="5">
        <v>0.51519999999999999</v>
      </c>
      <c r="M19" s="6">
        <v>16356000</v>
      </c>
      <c r="N19" s="7">
        <f t="shared" si="1"/>
        <v>16.356000000000002</v>
      </c>
      <c r="O19" s="5">
        <v>0.64100000000000001</v>
      </c>
    </row>
    <row r="20" spans="1:15" x14ac:dyDescent="0.25">
      <c r="A20" s="1" t="s">
        <v>23</v>
      </c>
      <c r="B20" s="2">
        <v>21.678000000000001</v>
      </c>
      <c r="C20" s="2">
        <v>54.332439409509014</v>
      </c>
      <c r="D20" s="2">
        <v>16.756</v>
      </c>
      <c r="E20" s="2">
        <v>65.213817482448306</v>
      </c>
      <c r="I20" s="4" t="s">
        <v>23</v>
      </c>
      <c r="J20" s="3">
        <v>21296000</v>
      </c>
      <c r="K20" s="9">
        <f t="shared" si="0"/>
        <v>21.295999999999999</v>
      </c>
      <c r="L20" s="5">
        <v>0.53380000000000005</v>
      </c>
      <c r="M20" s="6">
        <v>16674000</v>
      </c>
      <c r="N20" s="7">
        <f t="shared" si="1"/>
        <v>16.673999999999999</v>
      </c>
      <c r="O20" s="5">
        <v>0.65200000000000002</v>
      </c>
    </row>
    <row r="21" spans="1:15" x14ac:dyDescent="0.25">
      <c r="A21" s="1" t="s">
        <v>24</v>
      </c>
      <c r="B21" s="2">
        <v>22.427</v>
      </c>
      <c r="C21" s="2">
        <v>56.083776180056269</v>
      </c>
      <c r="D21" s="2">
        <v>17.096</v>
      </c>
      <c r="E21" s="2">
        <v>66.462977616498236</v>
      </c>
      <c r="I21" s="4" t="s">
        <v>24</v>
      </c>
      <c r="J21" s="3">
        <v>21987000</v>
      </c>
      <c r="K21" s="9">
        <f t="shared" si="0"/>
        <v>21.986999999999998</v>
      </c>
      <c r="L21" s="5">
        <v>0.54979999999999996</v>
      </c>
      <c r="M21" s="6">
        <v>16992000</v>
      </c>
      <c r="N21" s="7">
        <f t="shared" si="1"/>
        <v>16.992000000000001</v>
      </c>
      <c r="O21" s="5">
        <v>0.66300000000000003</v>
      </c>
    </row>
    <row r="22" spans="1:15" x14ac:dyDescent="0.25">
      <c r="A22" s="1" t="s">
        <v>25</v>
      </c>
      <c r="B22" s="2">
        <v>23.061</v>
      </c>
      <c r="C22" s="2">
        <v>57.543667032637991</v>
      </c>
      <c r="D22" s="2">
        <v>17.448</v>
      </c>
      <c r="E22" s="2">
        <v>67.759962491516092</v>
      </c>
      <c r="I22" s="4" t="s">
        <v>25</v>
      </c>
      <c r="J22" s="3">
        <v>22620000</v>
      </c>
      <c r="K22" s="9">
        <f t="shared" si="0"/>
        <v>22.62</v>
      </c>
      <c r="L22" s="5">
        <v>0.56440000000000001</v>
      </c>
      <c r="M22" s="6">
        <v>17300000</v>
      </c>
      <c r="N22" s="7">
        <f t="shared" si="1"/>
        <v>17.3</v>
      </c>
      <c r="O22" s="5">
        <v>0.67349999999999999</v>
      </c>
    </row>
    <row r="23" spans="1:15" x14ac:dyDescent="0.25">
      <c r="A23" s="1" t="s">
        <v>26</v>
      </c>
      <c r="B23" s="2">
        <v>23.800999999999998</v>
      </c>
      <c r="C23" s="2">
        <v>59.380395189860792</v>
      </c>
      <c r="D23" s="2">
        <v>17.738</v>
      </c>
      <c r="E23" s="2">
        <v>68.814317148431215</v>
      </c>
      <c r="I23" s="4" t="s">
        <v>26</v>
      </c>
      <c r="J23" s="3">
        <v>23225000</v>
      </c>
      <c r="K23" s="9">
        <f t="shared" si="0"/>
        <v>23.225000000000001</v>
      </c>
      <c r="L23" s="5">
        <v>0.57909999999999995</v>
      </c>
      <c r="M23" s="6">
        <v>17613000</v>
      </c>
      <c r="N23" s="7">
        <f t="shared" si="1"/>
        <v>17.613</v>
      </c>
      <c r="O23" s="5">
        <v>0.68469999999999998</v>
      </c>
    </row>
    <row r="24" spans="1:15" x14ac:dyDescent="0.25">
      <c r="A24" s="1" t="s">
        <v>27</v>
      </c>
      <c r="B24" s="2">
        <v>24.135999999999999</v>
      </c>
      <c r="C24" s="2">
        <v>60.208251845938932</v>
      </c>
      <c r="D24" s="2">
        <v>17.920999999999999</v>
      </c>
      <c r="E24" s="2">
        <v>69.450553355754181</v>
      </c>
      <c r="I24" s="4" t="s">
        <v>27</v>
      </c>
      <c r="J24" s="3">
        <v>23788000</v>
      </c>
      <c r="K24" s="9">
        <f t="shared" si="0"/>
        <v>23.788</v>
      </c>
      <c r="L24" s="5">
        <v>0.5927</v>
      </c>
      <c r="M24" s="6">
        <v>17878000</v>
      </c>
      <c r="N24" s="7">
        <f t="shared" si="1"/>
        <v>17.878</v>
      </c>
      <c r="O24" s="5">
        <v>0.69410000000000005</v>
      </c>
    </row>
    <row r="25" spans="1:15" x14ac:dyDescent="0.25">
      <c r="A25" s="1" t="s">
        <v>28</v>
      </c>
      <c r="B25" s="2">
        <v>24.37</v>
      </c>
      <c r="C25" s="2">
        <v>60.781164263979647</v>
      </c>
      <c r="D25" s="2">
        <v>18.137</v>
      </c>
      <c r="E25" s="2">
        <v>70.211861887058021</v>
      </c>
      <c r="I25" s="4" t="s">
        <v>28</v>
      </c>
      <c r="J25" s="3">
        <v>24296000</v>
      </c>
      <c r="K25" s="9">
        <f t="shared" si="0"/>
        <v>24.295999999999999</v>
      </c>
      <c r="L25" s="5">
        <v>0.6048</v>
      </c>
      <c r="M25" s="6">
        <v>18150000</v>
      </c>
      <c r="N25" s="7">
        <f t="shared" si="1"/>
        <v>18.149999999999999</v>
      </c>
      <c r="O25" s="5">
        <v>0.7036</v>
      </c>
    </row>
    <row r="26" spans="1:15" x14ac:dyDescent="0.25">
      <c r="A26" s="1" t="s">
        <v>29</v>
      </c>
      <c r="B26" s="2">
        <v>24.716999999999999</v>
      </c>
      <c r="C26" s="2">
        <v>61.639152119700746</v>
      </c>
      <c r="D26" s="2">
        <v>18.452000000000002</v>
      </c>
      <c r="E26" s="2">
        <v>71.35264103985034</v>
      </c>
      <c r="I26" s="4" t="s">
        <v>29</v>
      </c>
      <c r="J26" s="3">
        <v>24866000</v>
      </c>
      <c r="K26" s="9">
        <f t="shared" si="0"/>
        <v>24.866</v>
      </c>
      <c r="L26" s="5">
        <v>0.61860000000000004</v>
      </c>
      <c r="M26" s="6">
        <v>18402000</v>
      </c>
      <c r="N26" s="7">
        <f t="shared" si="1"/>
        <v>18.402000000000001</v>
      </c>
      <c r="O26" s="5">
        <v>0.71240000000000003</v>
      </c>
    </row>
    <row r="27" spans="1:15" x14ac:dyDescent="0.25">
      <c r="A27" s="1" t="s">
        <v>30</v>
      </c>
      <c r="B27" s="2">
        <v>25.157</v>
      </c>
      <c r="C27" s="2">
        <v>62.725178277564453</v>
      </c>
      <c r="D27" s="2">
        <v>18.812000000000001</v>
      </c>
      <c r="E27" s="2">
        <v>72.667916633771725</v>
      </c>
      <c r="I27" s="4" t="s">
        <v>30</v>
      </c>
      <c r="J27" s="3">
        <v>25226000</v>
      </c>
      <c r="K27" s="9">
        <f t="shared" si="0"/>
        <v>25.225999999999999</v>
      </c>
      <c r="L27" s="5">
        <v>0.62690000000000001</v>
      </c>
      <c r="M27" s="6">
        <v>18619000</v>
      </c>
      <c r="N27" s="7">
        <f t="shared" si="1"/>
        <v>18.619</v>
      </c>
      <c r="O27" s="5">
        <v>0.71960000000000002</v>
      </c>
    </row>
    <row r="28" spans="1:15" x14ac:dyDescent="0.25">
      <c r="A28" s="1" t="s">
        <v>31</v>
      </c>
      <c r="B28" s="2">
        <v>25.356999999999999</v>
      </c>
      <c r="C28" s="2">
        <v>63.216244515356998</v>
      </c>
      <c r="D28" s="2">
        <v>19.087</v>
      </c>
      <c r="E28" s="2">
        <v>73.651599285219262</v>
      </c>
      <c r="I28" s="4" t="s">
        <v>31</v>
      </c>
      <c r="J28" s="3">
        <v>25528000</v>
      </c>
      <c r="K28" s="9">
        <f t="shared" si="0"/>
        <v>25.527999999999999</v>
      </c>
      <c r="L28" s="5">
        <v>0.63370000000000004</v>
      </c>
      <c r="M28" s="6">
        <v>18763000</v>
      </c>
      <c r="N28" s="7">
        <f t="shared" si="1"/>
        <v>18.763000000000002</v>
      </c>
      <c r="O28" s="5">
        <v>0.72389999999999999</v>
      </c>
    </row>
    <row r="29" spans="1:15" x14ac:dyDescent="0.25">
      <c r="I29" s="4" t="s">
        <v>32</v>
      </c>
      <c r="J29" s="3">
        <v>25805000</v>
      </c>
      <c r="K29" s="9">
        <f t="shared" si="0"/>
        <v>25.805</v>
      </c>
      <c r="L29" s="5">
        <v>0.63990000000000002</v>
      </c>
      <c r="M29" s="6">
        <v>18922000</v>
      </c>
      <c r="N29" s="7">
        <f t="shared" si="1"/>
        <v>18.922000000000001</v>
      </c>
      <c r="O29" s="5">
        <v>0.7288</v>
      </c>
    </row>
    <row r="30" spans="1:15" x14ac:dyDescent="0.25">
      <c r="I30" s="4" t="s">
        <v>33</v>
      </c>
      <c r="J30" s="3">
        <v>26092000</v>
      </c>
      <c r="K30" s="9">
        <f t="shared" si="0"/>
        <v>26.091999999999999</v>
      </c>
      <c r="L30" s="5">
        <v>0.64639999999999997</v>
      </c>
      <c r="M30" s="6">
        <v>19132000</v>
      </c>
      <c r="N30" s="7">
        <f t="shared" si="1"/>
        <v>19.132000000000001</v>
      </c>
      <c r="O30" s="5">
        <v>0.73570000000000002</v>
      </c>
    </row>
    <row r="31" spans="1:15" x14ac:dyDescent="0.25">
      <c r="I31" s="4" t="s">
        <v>34</v>
      </c>
      <c r="J31" s="3">
        <v>26409000</v>
      </c>
      <c r="K31" s="9">
        <f t="shared" si="0"/>
        <v>26.408999999999999</v>
      </c>
      <c r="L31" s="5">
        <v>0.65359999999999996</v>
      </c>
      <c r="M31" s="6">
        <v>19455000</v>
      </c>
      <c r="N31" s="7">
        <f t="shared" si="1"/>
        <v>19.454999999999998</v>
      </c>
      <c r="O31" s="5">
        <v>0.74719999999999998</v>
      </c>
    </row>
    <row r="32" spans="1:15" x14ac:dyDescent="0.25">
      <c r="I32" s="4" t="s">
        <v>35</v>
      </c>
      <c r="J32" s="3">
        <v>26738000</v>
      </c>
      <c r="K32" s="9">
        <f t="shared" si="0"/>
        <v>26.738</v>
      </c>
      <c r="L32" s="5">
        <v>0.66100000000000003</v>
      </c>
      <c r="M32" s="6">
        <v>19821000</v>
      </c>
      <c r="N32" s="7">
        <f t="shared" si="1"/>
        <v>19.821000000000002</v>
      </c>
      <c r="O32" s="5">
        <v>0.76029999999999998</v>
      </c>
    </row>
    <row r="33" spans="9:15" x14ac:dyDescent="0.25">
      <c r="I33" s="4" t="s">
        <v>36</v>
      </c>
      <c r="J33" s="3">
        <v>27049000</v>
      </c>
      <c r="K33" s="9">
        <f t="shared" si="0"/>
        <v>27.048999999999999</v>
      </c>
      <c r="L33" s="5">
        <v>0.66800000000000004</v>
      </c>
      <c r="M33" s="6">
        <v>20091000</v>
      </c>
      <c r="N33" s="7">
        <f t="shared" si="1"/>
        <v>20.091000000000001</v>
      </c>
      <c r="O33" s="5">
        <v>0.76970000000000005</v>
      </c>
    </row>
    <row r="34" spans="9:15" x14ac:dyDescent="0.25">
      <c r="I34" s="4" t="s">
        <v>37</v>
      </c>
      <c r="J34" s="3">
        <v>27314000</v>
      </c>
      <c r="K34" s="9">
        <f t="shared" si="0"/>
        <v>27.314</v>
      </c>
      <c r="L34" s="5">
        <v>0.67390000000000005</v>
      </c>
      <c r="M34" s="6">
        <v>20589000</v>
      </c>
      <c r="N34" s="7">
        <f t="shared" si="1"/>
        <v>20.588999999999999</v>
      </c>
      <c r="O34" s="5">
        <v>0.78779999999999994</v>
      </c>
    </row>
    <row r="35" spans="9:15" x14ac:dyDescent="0.25">
      <c r="I35" s="4" t="s">
        <v>38</v>
      </c>
      <c r="J35" s="3">
        <v>27514000</v>
      </c>
      <c r="K35" s="9">
        <f t="shared" si="0"/>
        <v>27.513999999999999</v>
      </c>
      <c r="L35" s="5">
        <v>0.67810000000000004</v>
      </c>
      <c r="M35" s="6">
        <v>20944000</v>
      </c>
      <c r="N35" s="7">
        <f t="shared" si="1"/>
        <v>20.943999999999999</v>
      </c>
      <c r="O35" s="5">
        <v>0.79969999999999997</v>
      </c>
    </row>
    <row r="36" spans="9:15" x14ac:dyDescent="0.25">
      <c r="I36" s="4" t="s">
        <v>39</v>
      </c>
      <c r="J36" s="3">
        <v>27667000</v>
      </c>
      <c r="K36" s="9">
        <f t="shared" si="0"/>
        <v>27.667000000000002</v>
      </c>
      <c r="L36" s="5">
        <v>0.68120000000000003</v>
      </c>
      <c r="M36" s="6">
        <v>21230000</v>
      </c>
      <c r="N36" s="7">
        <f t="shared" si="1"/>
        <v>21.23</v>
      </c>
      <c r="O36" s="5">
        <v>0.80889999999999995</v>
      </c>
    </row>
    <row r="37" spans="9:15" x14ac:dyDescent="0.25">
      <c r="I37" s="4" t="s">
        <v>40</v>
      </c>
      <c r="J37" s="3">
        <v>27797000</v>
      </c>
      <c r="K37" s="9">
        <f t="shared" si="0"/>
        <v>27.797000000000001</v>
      </c>
      <c r="L37" s="5">
        <v>0.68369999999999997</v>
      </c>
      <c r="M37" s="6">
        <v>21479000</v>
      </c>
      <c r="N37" s="7">
        <f t="shared" si="1"/>
        <v>21.478999999999999</v>
      </c>
      <c r="O37" s="5">
        <v>0.81669999999999998</v>
      </c>
    </row>
    <row r="38" spans="9:15" x14ac:dyDescent="0.25">
      <c r="I38" s="4" t="s">
        <v>41</v>
      </c>
      <c r="J38" s="3">
        <v>27932000</v>
      </c>
      <c r="K38" s="9">
        <f t="shared" si="0"/>
        <v>27.931999999999999</v>
      </c>
      <c r="L38" s="5">
        <v>0.68630000000000002</v>
      </c>
      <c r="M38" s="6">
        <v>21731000</v>
      </c>
      <c r="N38" s="7">
        <f t="shared" si="1"/>
        <v>21.731000000000002</v>
      </c>
      <c r="O38" s="5">
        <v>0.82450000000000001</v>
      </c>
    </row>
    <row r="39" spans="9:15" x14ac:dyDescent="0.25">
      <c r="I39" s="4" t="s">
        <v>42</v>
      </c>
      <c r="J39" s="3">
        <v>28091000</v>
      </c>
      <c r="K39" s="9">
        <f t="shared" si="0"/>
        <v>28.091000000000001</v>
      </c>
      <c r="L39" s="5">
        <v>0.68930000000000002</v>
      </c>
      <c r="M39" s="6">
        <v>21947000</v>
      </c>
      <c r="N39" s="7">
        <f t="shared" si="1"/>
        <v>21.946999999999999</v>
      </c>
      <c r="O39" s="5">
        <v>0.83099999999999996</v>
      </c>
    </row>
    <row r="40" spans="9:15" x14ac:dyDescent="0.25">
      <c r="I40" s="4" t="s">
        <v>43</v>
      </c>
      <c r="J40" s="3">
        <v>28276000</v>
      </c>
      <c r="K40" s="9">
        <f t="shared" si="0"/>
        <v>28.276</v>
      </c>
      <c r="L40" s="5">
        <v>0.69299999999999995</v>
      </c>
      <c r="M40" s="6">
        <v>22372000</v>
      </c>
      <c r="N40" s="7">
        <f t="shared" si="1"/>
        <v>22.372</v>
      </c>
      <c r="O40" s="5">
        <v>0.84530000000000005</v>
      </c>
    </row>
    <row r="41" spans="9:15" x14ac:dyDescent="0.25">
      <c r="I41" s="4" t="s">
        <v>44</v>
      </c>
      <c r="J41" s="3">
        <v>28482000</v>
      </c>
      <c r="K41" s="9">
        <f t="shared" si="0"/>
        <v>28.481999999999999</v>
      </c>
      <c r="L41" s="5">
        <v>0.69720000000000004</v>
      </c>
      <c r="M41" s="6">
        <v>22507000</v>
      </c>
      <c r="N41" s="7">
        <f t="shared" si="1"/>
        <v>22.507000000000001</v>
      </c>
      <c r="O41" s="5">
        <v>0.84860000000000002</v>
      </c>
    </row>
    <row r="42" spans="9:15" x14ac:dyDescent="0.25">
      <c r="I42" s="4" t="s">
        <v>45</v>
      </c>
      <c r="J42" s="3">
        <v>28705000</v>
      </c>
      <c r="K42" s="9">
        <f t="shared" si="0"/>
        <v>28.704999999999998</v>
      </c>
      <c r="L42" s="5">
        <v>0.70179999999999998</v>
      </c>
      <c r="M42" s="6">
        <v>22839000</v>
      </c>
      <c r="N42" s="7">
        <f t="shared" si="1"/>
        <v>22.838999999999999</v>
      </c>
      <c r="O42" s="5">
        <v>0.85940000000000005</v>
      </c>
    </row>
    <row r="43" spans="9:15" x14ac:dyDescent="0.25">
      <c r="I43" s="4" t="s">
        <v>46</v>
      </c>
      <c r="J43" s="3">
        <v>28940000</v>
      </c>
      <c r="K43" s="9">
        <f t="shared" si="0"/>
        <v>28.94</v>
      </c>
      <c r="L43" s="5">
        <v>0.70640000000000003</v>
      </c>
      <c r="M43" s="6">
        <v>23065000</v>
      </c>
      <c r="N43" s="7">
        <f t="shared" si="1"/>
        <v>23.065000000000001</v>
      </c>
      <c r="O43" s="5">
        <v>0.86599999999999999</v>
      </c>
    </row>
    <row r="44" spans="9:15" x14ac:dyDescent="0.25">
      <c r="I44" s="4" t="s">
        <v>47</v>
      </c>
      <c r="J44" s="3">
        <v>29184000</v>
      </c>
      <c r="K44" s="9">
        <f t="shared" si="0"/>
        <v>29.184000000000001</v>
      </c>
      <c r="L44" s="5">
        <v>0.71120000000000005</v>
      </c>
      <c r="M44" s="6">
        <v>23251000</v>
      </c>
      <c r="N44" s="7">
        <f t="shared" si="1"/>
        <v>23.251000000000001</v>
      </c>
      <c r="O44" s="5">
        <v>0.87109999999999999</v>
      </c>
    </row>
    <row r="45" spans="9:15" x14ac:dyDescent="0.25">
      <c r="I45" s="4" t="s">
        <v>48</v>
      </c>
      <c r="J45" s="3">
        <v>29432000</v>
      </c>
      <c r="K45" s="9">
        <f t="shared" si="0"/>
        <v>29.431999999999999</v>
      </c>
      <c r="L45" s="5">
        <v>0.71609999999999996</v>
      </c>
      <c r="M45" s="6">
        <v>23475000</v>
      </c>
      <c r="N45" s="7">
        <f t="shared" si="1"/>
        <v>23.475000000000001</v>
      </c>
      <c r="O45" s="5">
        <v>0.87770000000000004</v>
      </c>
    </row>
    <row r="46" spans="9:15" x14ac:dyDescent="0.25">
      <c r="I46" s="4" t="s">
        <v>49</v>
      </c>
      <c r="J46" s="3">
        <v>29680000</v>
      </c>
      <c r="K46" s="9">
        <f t="shared" si="0"/>
        <v>29.68</v>
      </c>
      <c r="L46" s="5">
        <v>0.72099999999999997</v>
      </c>
      <c r="M46" s="6">
        <v>23892000</v>
      </c>
      <c r="N46" s="7">
        <f t="shared" si="1"/>
        <v>23.891999999999999</v>
      </c>
      <c r="O46" s="5">
        <v>0.89139999999999997</v>
      </c>
    </row>
    <row r="47" spans="9:15" x14ac:dyDescent="0.25">
      <c r="I47" s="4" t="s">
        <v>50</v>
      </c>
      <c r="J47" s="3">
        <v>29924000</v>
      </c>
      <c r="K47" s="9">
        <f t="shared" si="0"/>
        <v>29.923999999999999</v>
      </c>
      <c r="L47" s="5">
        <v>0.72570000000000001</v>
      </c>
      <c r="M47" s="6">
        <v>24079000</v>
      </c>
      <c r="N47" s="7">
        <f t="shared" si="1"/>
        <v>24.079000000000001</v>
      </c>
      <c r="O47" s="5">
        <v>0.89659999999999995</v>
      </c>
    </row>
    <row r="48" spans="9:15" x14ac:dyDescent="0.25">
      <c r="I48" s="4" t="s">
        <v>51</v>
      </c>
      <c r="J48" s="3">
        <v>30166000</v>
      </c>
      <c r="K48" s="9">
        <f t="shared" si="0"/>
        <v>30.166</v>
      </c>
      <c r="L48" s="5">
        <v>0.73040000000000005</v>
      </c>
      <c r="M48" s="6">
        <v>24260000</v>
      </c>
      <c r="N48" s="7">
        <f t="shared" si="1"/>
        <v>24.26</v>
      </c>
      <c r="O48" s="5">
        <v>0.90149999999999997</v>
      </c>
    </row>
    <row r="49" spans="9:15" x14ac:dyDescent="0.25">
      <c r="I49" s="4" t="s">
        <v>52</v>
      </c>
      <c r="J49" s="3">
        <v>30405000</v>
      </c>
      <c r="K49" s="9">
        <f t="shared" si="0"/>
        <v>30.405000000000001</v>
      </c>
      <c r="L49" s="5">
        <v>0.73499999999999999</v>
      </c>
      <c r="M49" s="6">
        <v>24497000</v>
      </c>
      <c r="N49" s="7">
        <f t="shared" si="1"/>
        <v>24.497</v>
      </c>
      <c r="O49" s="5">
        <v>0.90839999999999999</v>
      </c>
    </row>
    <row r="50" spans="9:15" x14ac:dyDescent="0.25">
      <c r="I50" s="4" t="s">
        <v>53</v>
      </c>
      <c r="J50" s="3">
        <v>30644000</v>
      </c>
      <c r="K50" s="9">
        <f t="shared" si="0"/>
        <v>30.643999999999998</v>
      </c>
      <c r="L50" s="5">
        <v>0.73960000000000004</v>
      </c>
      <c r="M50" s="6">
        <v>24807000</v>
      </c>
      <c r="N50" s="7">
        <f t="shared" si="1"/>
        <v>24.806999999999999</v>
      </c>
      <c r="O50" s="5">
        <v>0.91810000000000003</v>
      </c>
    </row>
    <row r="51" spans="9:15" x14ac:dyDescent="0.25">
      <c r="I51" s="4" t="s">
        <v>54</v>
      </c>
      <c r="J51" s="3">
        <v>30883000</v>
      </c>
      <c r="K51" s="9">
        <f t="shared" si="0"/>
        <v>30.882999999999999</v>
      </c>
      <c r="L51" s="5">
        <v>0.74480000000000002</v>
      </c>
      <c r="M51" s="6">
        <v>25144000</v>
      </c>
      <c r="N51" s="7">
        <f t="shared" si="1"/>
        <v>25.143999999999998</v>
      </c>
      <c r="O51" s="5">
        <v>0.92869999999999997</v>
      </c>
    </row>
    <row r="52" spans="9:15" x14ac:dyDescent="0.25">
      <c r="I52" s="4" t="s">
        <v>55</v>
      </c>
      <c r="J52" s="3">
        <v>31122000</v>
      </c>
      <c r="K52" s="9">
        <f t="shared" si="0"/>
        <v>31.122</v>
      </c>
      <c r="L52" s="5">
        <v>0.74990000000000001</v>
      </c>
      <c r="M52" s="6">
        <v>25371000</v>
      </c>
      <c r="N52" s="7">
        <f t="shared" si="1"/>
        <v>25.370999999999999</v>
      </c>
      <c r="O52" s="5">
        <v>0.93530000000000002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J10" sqref="J10:O11"/>
    </sheetView>
  </sheetViews>
  <sheetFormatPr defaultRowHeight="15" x14ac:dyDescent="0.25"/>
  <cols>
    <col min="3" max="3" width="9.85546875" customWidth="1"/>
    <col min="4" max="4" width="10.5703125" customWidth="1"/>
    <col min="5" max="5" width="11.140625" customWidth="1"/>
    <col min="6" max="6" width="10.140625" customWidth="1"/>
    <col min="7" max="7" width="11.85546875" customWidth="1"/>
    <col min="8" max="8" width="12.42578125" customWidth="1"/>
    <col min="10" max="10" width="10.28515625" customWidth="1"/>
    <col min="11" max="11" width="11" customWidth="1"/>
    <col min="12" max="12" width="11.140625" customWidth="1"/>
    <col min="13" max="13" width="11.7109375" customWidth="1"/>
    <col min="14" max="14" width="12" customWidth="1"/>
    <col min="15" max="15" width="11.42578125" customWidth="1"/>
  </cols>
  <sheetData>
    <row r="1" spans="1:15" x14ac:dyDescent="0.25">
      <c r="A1" t="s">
        <v>1</v>
      </c>
      <c r="C1" s="1" t="s">
        <v>59</v>
      </c>
      <c r="D1" s="1" t="s">
        <v>60</v>
      </c>
      <c r="E1" s="1" t="s">
        <v>62</v>
      </c>
      <c r="F1" s="1" t="s">
        <v>65</v>
      </c>
      <c r="G1" s="1" t="s">
        <v>66</v>
      </c>
      <c r="H1" s="1" t="s">
        <v>69</v>
      </c>
      <c r="J1" s="1" t="s">
        <v>59</v>
      </c>
      <c r="K1" s="1" t="s">
        <v>60</v>
      </c>
      <c r="L1" s="1" t="s">
        <v>62</v>
      </c>
      <c r="M1" s="1" t="s">
        <v>65</v>
      </c>
      <c r="N1" s="1" t="s">
        <v>66</v>
      </c>
      <c r="O1" s="1" t="s">
        <v>69</v>
      </c>
    </row>
    <row r="2" spans="1:15" x14ac:dyDescent="0.25">
      <c r="A2" s="1">
        <v>29.431999999999999</v>
      </c>
      <c r="C2" s="1">
        <v>29.377575317351084</v>
      </c>
      <c r="D2" s="1">
        <v>33.274413704846573</v>
      </c>
      <c r="E2" s="1">
        <v>29.144526504266615</v>
      </c>
      <c r="F2" s="1">
        <v>52.102439571168659</v>
      </c>
      <c r="G2" s="1">
        <v>30.57276361684119</v>
      </c>
      <c r="H2" s="1">
        <v>29.073002247706405</v>
      </c>
      <c r="J2" s="2">
        <f>100*ABS($A2-C2)/$A2</f>
        <v>0.18491669831786597</v>
      </c>
      <c r="K2" s="2">
        <f t="shared" ref="K2:O9" si="0">100*ABS($A2-D2)/$A2</f>
        <v>13.055224601952212</v>
      </c>
      <c r="L2" s="2">
        <f t="shared" si="0"/>
        <v>0.9767378898253043</v>
      </c>
      <c r="M2" s="2">
        <f t="shared" si="0"/>
        <v>77.026500309760337</v>
      </c>
      <c r="N2" s="2">
        <f t="shared" si="0"/>
        <v>3.8759296576555831</v>
      </c>
      <c r="O2" s="2">
        <f t="shared" si="0"/>
        <v>1.2197531676188951</v>
      </c>
    </row>
    <row r="3" spans="1:15" x14ac:dyDescent="0.25">
      <c r="A3" s="1">
        <v>29.68</v>
      </c>
      <c r="C3" s="1">
        <v>29.580356993888206</v>
      </c>
      <c r="D3" s="1">
        <v>33.579863265652399</v>
      </c>
      <c r="E3" s="1">
        <v>29.240235694951167</v>
      </c>
      <c r="F3" s="1">
        <v>53.010919169480225</v>
      </c>
      <c r="G3" s="1">
        <v>30.6938583772606</v>
      </c>
      <c r="H3" s="1">
        <v>29.157224203630644</v>
      </c>
      <c r="J3" s="2">
        <f t="shared" ref="J3:J9" si="1">100*ABS($A3-C3)/$A3</f>
        <v>0.33572441412329551</v>
      </c>
      <c r="K3" s="2">
        <f t="shared" si="0"/>
        <v>13.139701029826144</v>
      </c>
      <c r="L3" s="2">
        <f t="shared" si="0"/>
        <v>1.4816856639111613</v>
      </c>
      <c r="M3" s="2">
        <f t="shared" si="0"/>
        <v>78.608218226011545</v>
      </c>
      <c r="N3" s="2">
        <f t="shared" si="0"/>
        <v>3.4159648829535056</v>
      </c>
      <c r="O3" s="2">
        <f t="shared" si="0"/>
        <v>1.7613739769856993</v>
      </c>
    </row>
    <row r="4" spans="1:15" x14ac:dyDescent="0.25">
      <c r="A4" s="1">
        <v>29.923999999999999</v>
      </c>
      <c r="C4" s="1">
        <v>29.774077671688847</v>
      </c>
      <c r="D4" s="1">
        <v>33.87447539486682</v>
      </c>
      <c r="E4" s="1">
        <v>29.327862680693499</v>
      </c>
      <c r="F4" s="1">
        <v>53.892234093889407</v>
      </c>
      <c r="G4" s="1">
        <v>30.805024330049285</v>
      </c>
      <c r="H4" s="1">
        <v>29.233724736896946</v>
      </c>
      <c r="J4" s="2">
        <f t="shared" si="1"/>
        <v>0.5010103205158154</v>
      </c>
      <c r="K4" s="2">
        <f t="shared" si="0"/>
        <v>13.201695611772562</v>
      </c>
      <c r="L4" s="2">
        <f t="shared" si="0"/>
        <v>1.9921712314747362</v>
      </c>
      <c r="M4" s="2">
        <f t="shared" si="0"/>
        <v>80.097026112449555</v>
      </c>
      <c r="N4" s="2">
        <f t="shared" si="0"/>
        <v>2.9442064231028127</v>
      </c>
      <c r="O4" s="2">
        <f t="shared" si="0"/>
        <v>2.3067613390691544</v>
      </c>
    </row>
    <row r="5" spans="1:15" x14ac:dyDescent="0.25">
      <c r="A5" s="1">
        <v>30.166</v>
      </c>
      <c r="C5" s="1">
        <v>29.959142228055079</v>
      </c>
      <c r="D5" s="1">
        <v>34.158631276907016</v>
      </c>
      <c r="E5" s="1">
        <v>29.408067671442673</v>
      </c>
      <c r="F5" s="1">
        <v>54.746530706100813</v>
      </c>
      <c r="G5" s="1">
        <v>30.907042563332393</v>
      </c>
      <c r="H5" s="1">
        <v>29.30319370709487</v>
      </c>
      <c r="J5" s="2">
        <f t="shared" si="1"/>
        <v>0.68573152537599158</v>
      </c>
      <c r="K5" s="2">
        <f t="shared" si="0"/>
        <v>13.235534299897289</v>
      </c>
      <c r="L5" s="2">
        <f t="shared" si="0"/>
        <v>2.51253838280623</v>
      </c>
      <c r="M5" s="2">
        <f t="shared" si="0"/>
        <v>81.484222986477533</v>
      </c>
      <c r="N5" s="2">
        <f t="shared" si="0"/>
        <v>2.4565489734548582</v>
      </c>
      <c r="O5" s="2">
        <f t="shared" si="0"/>
        <v>2.8601945664162645</v>
      </c>
    </row>
    <row r="6" spans="1:15" x14ac:dyDescent="0.25">
      <c r="A6" s="1">
        <v>30.405000000000001</v>
      </c>
      <c r="C6" s="1">
        <v>30.135937448946642</v>
      </c>
      <c r="D6" s="1">
        <v>34.432698922123265</v>
      </c>
      <c r="E6" s="1">
        <v>29.481460635487533</v>
      </c>
      <c r="F6" s="1">
        <v>55.574022070462128</v>
      </c>
      <c r="G6" s="1">
        <v>31.000638148639862</v>
      </c>
      <c r="H6" s="1">
        <v>29.366262589590168</v>
      </c>
      <c r="J6" s="2">
        <f t="shared" si="1"/>
        <v>0.88492863362394114</v>
      </c>
      <c r="K6" s="2">
        <f t="shared" si="0"/>
        <v>13.246830857172386</v>
      </c>
      <c r="L6" s="2">
        <f t="shared" si="0"/>
        <v>3.0374588538479461</v>
      </c>
      <c r="M6" s="2">
        <f t="shared" si="0"/>
        <v>82.779220754685511</v>
      </c>
      <c r="N6" s="2">
        <f t="shared" si="0"/>
        <v>1.9590138090441063</v>
      </c>
      <c r="O6" s="2">
        <f t="shared" si="0"/>
        <v>3.416337478736502</v>
      </c>
    </row>
    <row r="7" spans="1:15" x14ac:dyDescent="0.25">
      <c r="A7" s="1">
        <v>30.643999999999998</v>
      </c>
      <c r="C7" s="1">
        <v>30.304832837365822</v>
      </c>
      <c r="D7" s="1">
        <v>34.697033605717074</v>
      </c>
      <c r="E7" s="1">
        <v>29.548604503856659</v>
      </c>
      <c r="F7" s="1">
        <v>56.374981236002462</v>
      </c>
      <c r="G7" s="1">
        <v>31.086483240362451</v>
      </c>
      <c r="H7" s="1">
        <v>29.423508821404003</v>
      </c>
      <c r="J7" s="2">
        <f t="shared" si="1"/>
        <v>1.1067979462021151</v>
      </c>
      <c r="K7" s="2">
        <f t="shared" si="0"/>
        <v>13.226189811111722</v>
      </c>
      <c r="L7" s="2">
        <f t="shared" si="0"/>
        <v>3.5745839190162503</v>
      </c>
      <c r="M7" s="2">
        <f t="shared" si="0"/>
        <v>83.967436483495831</v>
      </c>
      <c r="N7" s="2">
        <f t="shared" si="0"/>
        <v>1.4439473970841039</v>
      </c>
      <c r="O7" s="2">
        <f t="shared" si="0"/>
        <v>3.9828063522908099</v>
      </c>
    </row>
    <row r="8" spans="1:15" x14ac:dyDescent="0.25">
      <c r="A8" s="1">
        <v>30.882999999999999</v>
      </c>
      <c r="C8" s="1">
        <v>30.466181385620764</v>
      </c>
      <c r="D8" s="1">
        <v>34.951978293197428</v>
      </c>
      <c r="E8" s="1">
        <v>29.610018278977559</v>
      </c>
      <c r="F8" s="1">
        <v>57.149734840550856</v>
      </c>
      <c r="G8" s="1">
        <v>31.165200170619293</v>
      </c>
      <c r="H8" s="1">
        <v>29.475459937219519</v>
      </c>
      <c r="J8" s="2">
        <f t="shared" si="1"/>
        <v>1.3496700915689368</v>
      </c>
      <c r="K8" s="2">
        <f t="shared" si="0"/>
        <v>13.175463177791759</v>
      </c>
      <c r="L8" s="2">
        <f t="shared" si="0"/>
        <v>4.1219496843649894</v>
      </c>
      <c r="M8" s="2">
        <f t="shared" si="0"/>
        <v>85.052406957066538</v>
      </c>
      <c r="N8" s="2">
        <f t="shared" si="0"/>
        <v>0.91377188297540479</v>
      </c>
      <c r="O8" s="2">
        <f t="shared" si="0"/>
        <v>4.5576532810299533</v>
      </c>
    </row>
    <row r="9" spans="1:15" x14ac:dyDescent="0.25">
      <c r="A9" s="1">
        <v>31.122</v>
      </c>
      <c r="C9" s="1">
        <v>30.620320313081386</v>
      </c>
      <c r="D9" s="1">
        <v>35.197864052703885</v>
      </c>
      <c r="E9" s="1">
        <v>29.666180028388489</v>
      </c>
      <c r="F9" s="1">
        <v>57.898657050918217</v>
      </c>
      <c r="G9" s="1">
        <v>31.237364500976518</v>
      </c>
      <c r="H9" s="1">
        <v>29.522597481379609</v>
      </c>
      <c r="J9" s="2">
        <f t="shared" si="1"/>
        <v>1.6119776586293098</v>
      </c>
      <c r="K9" s="2">
        <f t="shared" si="0"/>
        <v>13.096407855227442</v>
      </c>
      <c r="L9" s="2">
        <f t="shared" si="0"/>
        <v>4.6777841128832058</v>
      </c>
      <c r="M9" s="2">
        <f t="shared" si="0"/>
        <v>86.037713035531823</v>
      </c>
      <c r="N9" s="2">
        <f t="shared" si="0"/>
        <v>0.37068472776980438</v>
      </c>
      <c r="O9" s="2">
        <f t="shared" si="0"/>
        <v>5.1391379687050662</v>
      </c>
    </row>
    <row r="10" spans="1:15" x14ac:dyDescent="0.25">
      <c r="A10" s="1"/>
      <c r="C10" s="1"/>
      <c r="D10" s="1"/>
      <c r="E10" s="1"/>
      <c r="F10" s="1"/>
      <c r="G10" s="1"/>
      <c r="H10" s="1"/>
      <c r="I10" t="s">
        <v>70</v>
      </c>
      <c r="J10" s="11">
        <f>AVERAGE(J2:J9)</f>
        <v>0.83259466104465896</v>
      </c>
      <c r="K10" s="11">
        <f t="shared" ref="K10:O10" si="2">AVERAGE(K2:K9)</f>
        <v>13.172130905593939</v>
      </c>
      <c r="L10" s="11">
        <f t="shared" si="2"/>
        <v>2.7968637172662278</v>
      </c>
      <c r="M10" s="11">
        <f t="shared" si="2"/>
        <v>81.88159310818483</v>
      </c>
      <c r="N10" s="11">
        <f t="shared" si="2"/>
        <v>2.1725084692550225</v>
      </c>
      <c r="O10" s="11">
        <f t="shared" si="2"/>
        <v>3.1555022663565433</v>
      </c>
    </row>
    <row r="11" spans="1:15" x14ac:dyDescent="0.25">
      <c r="A11" s="1"/>
      <c r="C11" s="1"/>
      <c r="D11" s="1"/>
      <c r="E11" s="1"/>
      <c r="F11" s="1"/>
      <c r="G11" s="1"/>
      <c r="H11" s="1"/>
      <c r="I11" t="s">
        <v>71</v>
      </c>
      <c r="J11" s="11">
        <f>MEDIAN(J2:J9)</f>
        <v>0.78533007949996636</v>
      </c>
      <c r="K11" s="11">
        <f t="shared" ref="K11:O11" si="3">MEDIAN(K2:K9)</f>
        <v>13.18857939478216</v>
      </c>
      <c r="L11" s="11">
        <f t="shared" si="3"/>
        <v>2.7749986183270883</v>
      </c>
      <c r="M11" s="11">
        <f t="shared" si="3"/>
        <v>82.131721870581515</v>
      </c>
      <c r="N11" s="11">
        <f t="shared" si="3"/>
        <v>2.2077813912494824</v>
      </c>
      <c r="O11" s="11">
        <f t="shared" si="3"/>
        <v>3.1382660225763832</v>
      </c>
    </row>
    <row r="13" spans="1:15" x14ac:dyDescent="0.25">
      <c r="A13" t="s">
        <v>3</v>
      </c>
      <c r="C13" s="1" t="s">
        <v>58</v>
      </c>
      <c r="D13" s="1" t="s">
        <v>61</v>
      </c>
      <c r="E13" s="1" t="s">
        <v>63</v>
      </c>
      <c r="F13" s="1" t="s">
        <v>64</v>
      </c>
      <c r="G13" s="1" t="s">
        <v>67</v>
      </c>
      <c r="H13" s="1" t="s">
        <v>68</v>
      </c>
      <c r="J13" s="1" t="s">
        <v>58</v>
      </c>
      <c r="K13" s="1" t="s">
        <v>61</v>
      </c>
      <c r="L13" s="1" t="s">
        <v>63</v>
      </c>
      <c r="M13" s="1" t="s">
        <v>64</v>
      </c>
      <c r="N13" s="1" t="s">
        <v>67</v>
      </c>
      <c r="O13" s="1" t="s">
        <v>68</v>
      </c>
    </row>
    <row r="14" spans="1:15" x14ac:dyDescent="0.25">
      <c r="A14" s="1">
        <v>23.475000000000001</v>
      </c>
      <c r="C14" s="1">
        <v>22.108458745362359</v>
      </c>
      <c r="D14" s="1">
        <v>21.127148210963195</v>
      </c>
      <c r="E14" s="1">
        <v>22.561734503340997</v>
      </c>
      <c r="F14" s="1">
        <v>20.663098793874187</v>
      </c>
      <c r="G14" s="1">
        <v>20.051012004645937</v>
      </c>
      <c r="H14" s="1">
        <v>22.220760477463291</v>
      </c>
      <c r="J14" s="10">
        <f>100*ABS($A14-C14)/$A14</f>
        <v>5.8212620005863345</v>
      </c>
      <c r="K14" s="10">
        <f t="shared" ref="K14:O14" si="4">100*ABS($A14-D14)/$A14</f>
        <v>10.001498568846884</v>
      </c>
      <c r="L14" s="10">
        <f t="shared" si="4"/>
        <v>3.8903748526475166</v>
      </c>
      <c r="M14" s="10">
        <f t="shared" si="4"/>
        <v>11.978279898299526</v>
      </c>
      <c r="N14" s="10">
        <f t="shared" si="4"/>
        <v>14.585678361465662</v>
      </c>
      <c r="O14" s="10">
        <f t="shared" si="4"/>
        <v>5.3428733654385976</v>
      </c>
    </row>
    <row r="15" spans="1:15" x14ac:dyDescent="0.25">
      <c r="A15" s="1">
        <v>23.891999999999999</v>
      </c>
      <c r="C15" s="1">
        <v>22.199765565920735</v>
      </c>
      <c r="D15" s="1">
        <v>21.185582230619229</v>
      </c>
      <c r="E15" s="1">
        <v>22.667800440042829</v>
      </c>
      <c r="F15" s="1">
        <v>20.688983326141216</v>
      </c>
      <c r="G15" s="1">
        <v>20.071028045135986</v>
      </c>
      <c r="H15" s="1">
        <v>22.284557883196747</v>
      </c>
      <c r="J15" s="10">
        <f t="shared" ref="J15:J21" si="5">100*ABS($A15-C15)/$A15</f>
        <v>7.082849632007636</v>
      </c>
      <c r="K15" s="10">
        <f t="shared" ref="K15:K21" si="6">100*ABS($A15-D15)/$A15</f>
        <v>11.327715425166462</v>
      </c>
      <c r="L15" s="10">
        <f t="shared" ref="L15:L21" si="7">100*ABS($A15-E15)/$A15</f>
        <v>5.1238890003229987</v>
      </c>
      <c r="M15" s="10">
        <f t="shared" ref="M15:M21" si="8">100*ABS($A15-F15)/$A15</f>
        <v>13.406230846554427</v>
      </c>
      <c r="N15" s="10">
        <f t="shared" ref="N15:N21" si="9">100*ABS($A15-G15)/$A15</f>
        <v>15.992683554595738</v>
      </c>
      <c r="O15" s="10">
        <f t="shared" ref="O15:O21" si="10">100*ABS($A15-H15)/$A15</f>
        <v>6.7279512673834434</v>
      </c>
    </row>
    <row r="16" spans="1:15" x14ac:dyDescent="0.25">
      <c r="A16" s="1">
        <v>24.079000000000001</v>
      </c>
      <c r="C16" s="1">
        <v>22.285535275882516</v>
      </c>
      <c r="D16" s="1">
        <v>21.239537291373601</v>
      </c>
      <c r="E16" s="1">
        <v>22.767847888048852</v>
      </c>
      <c r="F16" s="1">
        <v>20.711958914368136</v>
      </c>
      <c r="G16" s="1">
        <v>20.088678276024911</v>
      </c>
      <c r="H16" s="1">
        <v>22.342767149642462</v>
      </c>
      <c r="J16" s="10">
        <f t="shared" si="5"/>
        <v>7.4482525192802207</v>
      </c>
      <c r="K16" s="10">
        <f t="shared" si="6"/>
        <v>11.792278369643256</v>
      </c>
      <c r="L16" s="10">
        <f t="shared" si="7"/>
        <v>5.4452099836004342</v>
      </c>
      <c r="M16" s="10">
        <f t="shared" si="8"/>
        <v>13.983309463149901</v>
      </c>
      <c r="N16" s="10">
        <f t="shared" si="9"/>
        <v>16.571791702209765</v>
      </c>
      <c r="O16" s="10">
        <f t="shared" si="10"/>
        <v>7.2105687543400405</v>
      </c>
    </row>
    <row r="17" spans="1:15" x14ac:dyDescent="0.25">
      <c r="A17" s="1">
        <v>24.26</v>
      </c>
      <c r="C17" s="1">
        <v>22.366103661704521</v>
      </c>
      <c r="D17" s="1">
        <v>21.289353235363102</v>
      </c>
      <c r="E17" s="1">
        <v>22.862218353853109</v>
      </c>
      <c r="F17" s="1">
        <v>20.732349738755449</v>
      </c>
      <c r="G17" s="1">
        <v>20.104240587600167</v>
      </c>
      <c r="H17" s="1">
        <v>22.395864655743733</v>
      </c>
      <c r="J17" s="10">
        <f t="shared" si="5"/>
        <v>7.8066625651091508</v>
      </c>
      <c r="K17" s="10">
        <f t="shared" si="6"/>
        <v>12.245040249945999</v>
      </c>
      <c r="L17" s="10">
        <f t="shared" si="7"/>
        <v>5.76167207809931</v>
      </c>
      <c r="M17" s="10">
        <f t="shared" si="8"/>
        <v>14.541015091692303</v>
      </c>
      <c r="N17" s="10">
        <f t="shared" si="9"/>
        <v>17.130088262159251</v>
      </c>
      <c r="O17" s="10">
        <f t="shared" si="10"/>
        <v>7.6839874041890717</v>
      </c>
    </row>
    <row r="18" spans="1:15" x14ac:dyDescent="0.25">
      <c r="A18" s="1">
        <v>24.497</v>
      </c>
      <c r="C18" s="1">
        <v>22.441786146778288</v>
      </c>
      <c r="D18" s="1">
        <v>21.335344634103198</v>
      </c>
      <c r="E18" s="1">
        <v>22.951233965881286</v>
      </c>
      <c r="F18" s="1">
        <v>20.750444437446429</v>
      </c>
      <c r="G18" s="1">
        <v>20.117960618504238</v>
      </c>
      <c r="H18" s="1">
        <v>22.44428843255184</v>
      </c>
      <c r="J18" s="10">
        <f t="shared" si="5"/>
        <v>8.3896552770613226</v>
      </c>
      <c r="K18" s="10">
        <f t="shared" si="6"/>
        <v>12.906296141963516</v>
      </c>
      <c r="L18" s="10">
        <f t="shared" si="7"/>
        <v>6.3100217745793916</v>
      </c>
      <c r="M18" s="10">
        <f t="shared" si="8"/>
        <v>15.293936247514269</v>
      </c>
      <c r="N18" s="10">
        <f t="shared" si="9"/>
        <v>17.875819004350582</v>
      </c>
      <c r="O18" s="10">
        <f t="shared" si="10"/>
        <v>8.3794406149657501</v>
      </c>
    </row>
    <row r="19" spans="1:15" x14ac:dyDescent="0.25">
      <c r="A19" s="1">
        <v>24.806999999999999</v>
      </c>
      <c r="C19" s="1">
        <v>22.512879026305438</v>
      </c>
      <c r="D19" s="1">
        <v>21.377802590872282</v>
      </c>
      <c r="E19" s="1">
        <v>23.035198574058448</v>
      </c>
      <c r="F19" s="1">
        <v>20.766499877119351</v>
      </c>
      <c r="G19" s="1">
        <v>20.130055411153851</v>
      </c>
      <c r="H19" s="1">
        <v>22.488440852629711</v>
      </c>
      <c r="J19" s="10">
        <f t="shared" si="5"/>
        <v>9.2478775091488732</v>
      </c>
      <c r="K19" s="10">
        <f t="shared" si="6"/>
        <v>13.82350711141096</v>
      </c>
      <c r="L19" s="10">
        <f t="shared" si="7"/>
        <v>7.1423446041099306</v>
      </c>
      <c r="M19" s="10">
        <f t="shared" si="8"/>
        <v>16.287741858671534</v>
      </c>
      <c r="N19" s="10">
        <f t="shared" si="9"/>
        <v>18.853326032354367</v>
      </c>
      <c r="O19" s="10">
        <f t="shared" si="10"/>
        <v>9.3463907258849819</v>
      </c>
    </row>
    <row r="20" spans="1:15" x14ac:dyDescent="0.25">
      <c r="A20" s="1">
        <v>25.143999999999998</v>
      </c>
      <c r="C20" s="1">
        <v>22.579660627286636</v>
      </c>
      <c r="D20" s="1">
        <v>21.416996426106717</v>
      </c>
      <c r="E20" s="1">
        <v>23.114398786984161</v>
      </c>
      <c r="F20" s="1">
        <v>20.780744551061456</v>
      </c>
      <c r="G20" s="1">
        <v>20.140716672752507</v>
      </c>
      <c r="H20" s="1">
        <v>22.52869120381337</v>
      </c>
      <c r="J20" s="10">
        <f t="shared" si="5"/>
        <v>10.198613477224638</v>
      </c>
      <c r="K20" s="10">
        <f t="shared" si="6"/>
        <v>14.822635912715883</v>
      </c>
      <c r="L20" s="10">
        <f t="shared" si="7"/>
        <v>8.0719106467381376</v>
      </c>
      <c r="M20" s="10">
        <f t="shared" si="8"/>
        <v>17.353068123363595</v>
      </c>
      <c r="N20" s="10">
        <f t="shared" si="9"/>
        <v>19.898517846195876</v>
      </c>
      <c r="O20" s="10">
        <f t="shared" si="10"/>
        <v>10.401323561034951</v>
      </c>
    </row>
    <row r="21" spans="1:15" x14ac:dyDescent="0.25">
      <c r="A21" s="1">
        <v>25.370999999999999</v>
      </c>
      <c r="C21" s="1">
        <v>22.642392398165445</v>
      </c>
      <c r="D21" s="1">
        <v>21.453175251606002</v>
      </c>
      <c r="E21" s="1">
        <v>23.189104950255274</v>
      </c>
      <c r="F21" s="1">
        <v>20.79338163536978</v>
      </c>
      <c r="G21" s="1">
        <v>20.15011367984663</v>
      </c>
      <c r="H21" s="1">
        <v>22.565378137179859</v>
      </c>
      <c r="J21" s="10">
        <f t="shared" si="5"/>
        <v>10.754828748707398</v>
      </c>
      <c r="K21" s="10">
        <f t="shared" si="6"/>
        <v>15.442137670545099</v>
      </c>
      <c r="L21" s="10">
        <f t="shared" si="7"/>
        <v>8.5999568394810009</v>
      </c>
      <c r="M21" s="10">
        <f t="shared" si="8"/>
        <v>18.042719501124193</v>
      </c>
      <c r="N21" s="10">
        <f t="shared" si="9"/>
        <v>20.578165307450906</v>
      </c>
      <c r="O21" s="10">
        <f t="shared" si="10"/>
        <v>11.05838107611107</v>
      </c>
    </row>
    <row r="22" spans="1:15" x14ac:dyDescent="0.25">
      <c r="I22" t="s">
        <v>70</v>
      </c>
      <c r="J22" s="11">
        <f>AVERAGE(J14:J21)</f>
        <v>8.3437502161406965</v>
      </c>
      <c r="K22" s="11">
        <f t="shared" ref="K22" si="11">AVERAGE(K14:K21)</f>
        <v>12.795138681279756</v>
      </c>
      <c r="L22" s="11">
        <f t="shared" ref="L22" si="12">AVERAGE(L14:L21)</f>
        <v>6.2931724724473401</v>
      </c>
      <c r="M22" s="11">
        <f t="shared" ref="M22" si="13">AVERAGE(M14:M21)</f>
        <v>15.110787628796221</v>
      </c>
      <c r="N22" s="11">
        <f t="shared" ref="N22" si="14">AVERAGE(N14:N21)</f>
        <v>17.685758758847768</v>
      </c>
      <c r="O22" s="11">
        <f t="shared" ref="O22" si="15">AVERAGE(O14:O21)</f>
        <v>8.2688645961684877</v>
      </c>
    </row>
    <row r="23" spans="1:15" x14ac:dyDescent="0.25">
      <c r="I23" t="s">
        <v>71</v>
      </c>
      <c r="J23" s="11">
        <f>MEDIAN(J14:J21)</f>
        <v>8.0981589210852363</v>
      </c>
      <c r="K23" s="11">
        <f t="shared" ref="K23:O23" si="16">MEDIAN(K14:K21)</f>
        <v>12.575668195954758</v>
      </c>
      <c r="L23" s="11">
        <f t="shared" si="16"/>
        <v>6.0358469263393513</v>
      </c>
      <c r="M23" s="11">
        <f t="shared" si="16"/>
        <v>14.917475669603286</v>
      </c>
      <c r="N23" s="11">
        <f t="shared" si="16"/>
        <v>17.502953633254918</v>
      </c>
      <c r="O23" s="11">
        <f t="shared" si="16"/>
        <v>8.03171400957741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Telecoms</vt:lpstr>
      <vt:lpstr>MAPE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ordk</dc:creator>
  <cp:lastModifiedBy>Keith</cp:lastModifiedBy>
  <dcterms:created xsi:type="dcterms:W3CDTF">2011-11-02T18:22:14Z</dcterms:created>
  <dcterms:modified xsi:type="dcterms:W3CDTF">2017-07-14T15:06:22Z</dcterms:modified>
</cp:coreProperties>
</file>